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a43b2d67d4a796d/Documents/H M P C/Accounts and Finance/Audits and Year End Accounts/Audit 2025-26/"/>
    </mc:Choice>
  </mc:AlternateContent>
  <xr:revisionPtr revIDLastSave="1042" documentId="13_ncr:1_{522C8F93-C5FA-4057-A9E6-50D320782DF8}" xr6:coauthVersionLast="47" xr6:coauthVersionMax="47" xr10:uidLastSave="{F0C0FC4D-77E4-46AF-9E28-70CDAB5A9EFA}"/>
  <bookViews>
    <workbookView xWindow="-108" yWindow="-108" windowWidth="23256" windowHeight="12456" tabRatio="851" xr2:uid="{00000000-000D-0000-FFFF-FFFF00000000}"/>
  </bookViews>
  <sheets>
    <sheet name="payments" sheetId="1" r:id="rId1"/>
    <sheet name="receipts" sheetId="2" r:id="rId2"/>
  </sheets>
  <definedNames>
    <definedName name="_xlnm.Print_Area" localSheetId="0">payments!$A$1:$T$89</definedName>
    <definedName name="_xlnm.Print_Area" localSheetId="1">receipts!$A$1:$J$22</definedName>
    <definedName name="_xlnm.Print_Titles" localSheetId="0">payments!$2:$2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15" i="1" l="1"/>
  <c r="U3" i="1"/>
  <c r="U4" i="1"/>
  <c r="U5" i="1"/>
  <c r="U6" i="1"/>
  <c r="U7" i="1"/>
  <c r="U8" i="1"/>
  <c r="U9" i="1"/>
  <c r="U10" i="1"/>
  <c r="U11" i="1"/>
  <c r="U12" i="1"/>
  <c r="U13" i="1"/>
  <c r="U14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U88" i="1"/>
  <c r="H22" i="2"/>
  <c r="I22" i="2"/>
  <c r="G22" i="2"/>
  <c r="F22" i="2"/>
  <c r="E22" i="2"/>
  <c r="D22" i="2"/>
  <c r="C22" i="2"/>
  <c r="F92" i="1"/>
  <c r="D25" i="2"/>
</calcChain>
</file>

<file path=xl/sharedStrings.xml><?xml version="1.0" encoding="utf-8"?>
<sst xmlns="http://schemas.openxmlformats.org/spreadsheetml/2006/main" count="312" uniqueCount="97">
  <si>
    <t>Insurance</t>
  </si>
  <si>
    <t>Precept</t>
  </si>
  <si>
    <t>VAT</t>
  </si>
  <si>
    <t>VAT reimb</t>
  </si>
  <si>
    <t>Date</t>
  </si>
  <si>
    <t>Details</t>
  </si>
  <si>
    <t>Chq No</t>
  </si>
  <si>
    <t>Total</t>
  </si>
  <si>
    <t xml:space="preserve"> </t>
  </si>
  <si>
    <t xml:space="preserve">  </t>
  </si>
  <si>
    <t>Grants</t>
  </si>
  <si>
    <r>
      <rPr>
        <sz val="10"/>
        <rFont val="Arial"/>
      </rPr>
      <t>Current</t>
    </r>
    <r>
      <rPr>
        <sz val="10"/>
        <rFont val="Arial"/>
      </rPr>
      <t xml:space="preserve"> Bank</t>
    </r>
  </si>
  <si>
    <t xml:space="preserve">Clerks Salary </t>
  </si>
  <si>
    <t>Hall Hire</t>
  </si>
  <si>
    <t>Admin/ Expenses</t>
  </si>
  <si>
    <t>Other</t>
  </si>
  <si>
    <t>Community Field</t>
  </si>
  <si>
    <t>Village Hall Committee</t>
  </si>
  <si>
    <t>N Chapman</t>
  </si>
  <si>
    <t>Interest</t>
  </si>
  <si>
    <t>Community Field Maint</t>
  </si>
  <si>
    <t>VHC</t>
  </si>
  <si>
    <t>PC Insurance</t>
  </si>
  <si>
    <t>Village Hall hire</t>
  </si>
  <si>
    <t>Party Reserve</t>
  </si>
  <si>
    <t>Capital Equipment</t>
  </si>
  <si>
    <t>S137 Grants</t>
  </si>
  <si>
    <t>SO</t>
  </si>
  <si>
    <t>Graveyard upkeep</t>
  </si>
  <si>
    <t>Ranger Fees</t>
  </si>
  <si>
    <t>Ranger</t>
  </si>
  <si>
    <t>FPO</t>
  </si>
  <si>
    <t>Bank Charges</t>
  </si>
  <si>
    <t>Party In The Park</t>
  </si>
  <si>
    <t>HMPC expenses 2025-26</t>
  </si>
  <si>
    <t>HMPC  - Receipts 2025-26</t>
  </si>
  <si>
    <t>Somerset Council CIL Payment</t>
  </si>
  <si>
    <t>Payee</t>
  </si>
  <si>
    <t>S Ogden</t>
  </si>
  <si>
    <t>J Thomas</t>
  </si>
  <si>
    <t>R Ahern</t>
  </si>
  <si>
    <t>Lloyds</t>
  </si>
  <si>
    <t>St Mary's PCC</t>
  </si>
  <si>
    <t>The Messenger</t>
  </si>
  <si>
    <t>K M Dike</t>
  </si>
  <si>
    <t>Salary and Expenses</t>
  </si>
  <si>
    <t>Zurich Town &amp; Parish</t>
  </si>
  <si>
    <t>R Keylock</t>
  </si>
  <si>
    <t>Internal Audit</t>
  </si>
  <si>
    <t>PHS Group SW LTD</t>
  </si>
  <si>
    <t>Portaloo hire</t>
  </si>
  <si>
    <t>R Carpenter</t>
  </si>
  <si>
    <t>SALC Ltd</t>
  </si>
  <si>
    <t>Affiliation Fees 2025-26</t>
  </si>
  <si>
    <t>Village Map Preparation</t>
  </si>
  <si>
    <t>Phone Box Project</t>
  </si>
  <si>
    <t>Reimburse for Village Hall Broadband</t>
  </si>
  <si>
    <t>Contribution towards Printing</t>
  </si>
  <si>
    <t>Reimburse for 2 Years Broadband</t>
  </si>
  <si>
    <t>Climbing Frame joints</t>
  </si>
  <si>
    <t>Reimburse for Dog Litter bin</t>
  </si>
  <si>
    <t>Party in the Park - BBQ</t>
  </si>
  <si>
    <t>Party in the Park - Bar</t>
  </si>
  <si>
    <t>party in the park table hire</t>
  </si>
  <si>
    <t>party in the park banquet</t>
  </si>
  <si>
    <t>party in the park band</t>
  </si>
  <si>
    <t>J Backhouse</t>
  </si>
  <si>
    <t>B Cox</t>
  </si>
  <si>
    <t>D Creed</t>
  </si>
  <si>
    <t>The Play Inspection Co.</t>
  </si>
  <si>
    <t>Annual Inspection 2025</t>
  </si>
  <si>
    <t>Somerset Council</t>
  </si>
  <si>
    <t>Bin Emptying</t>
  </si>
  <si>
    <t>Reimburse For Baby-Swing seat</t>
  </si>
  <si>
    <t>Village Hall Insurance</t>
  </si>
  <si>
    <t>VHC Donation</t>
  </si>
  <si>
    <t>Donation</t>
  </si>
  <si>
    <t>HMRC VAT Return</t>
  </si>
  <si>
    <t xml:space="preserve">OM Groundworks </t>
  </si>
  <si>
    <t>Village Hall Tarmac and drains</t>
  </si>
  <si>
    <t xml:space="preserve">Training </t>
  </si>
  <si>
    <t>Annual Community Licence</t>
  </si>
  <si>
    <t>King electrical co</t>
  </si>
  <si>
    <t>Village Hall Projector wire</t>
  </si>
  <si>
    <t>Yeovil Town Council</t>
  </si>
  <si>
    <t>Octagon redevelpoment fund</t>
  </si>
  <si>
    <t>DW Hyett &amp; Sons</t>
  </si>
  <si>
    <t>Footpath repair (Cill Money)</t>
  </si>
  <si>
    <t>Information Comminssioners Office</t>
  </si>
  <si>
    <t>Data protection fee</t>
  </si>
  <si>
    <t>DD</t>
  </si>
  <si>
    <t>Column1</t>
  </si>
  <si>
    <t>Cil Money</t>
  </si>
  <si>
    <t>HMRC</t>
  </si>
  <si>
    <t>NIC'ers</t>
  </si>
  <si>
    <t>HMRC SDDS</t>
  </si>
  <si>
    <t>Reimburse for 2 x Gazebos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</si>
</sst>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£&quot;#,##0.00"/>
    <numFmt numFmtId="165" formatCode="#,##0;[Red]\-#,##0;\-"/>
    <numFmt numFmtId="166" formatCode="#,##0.00;[Red]\(#,##0.00\)"/>
  </numFmts>
  <fonts count="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b/>
      <sz val="12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6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14" fontId="0" fillId="0" borderId="0" xfId="0" applyNumberFormat="1"/>
    <xf numFmtId="4" fontId="0" fillId="0" borderId="0" xfId="0" applyNumberFormat="1"/>
    <xf numFmtId="164" fontId="0" fillId="0" borderId="0" xfId="0" applyNumberFormat="1"/>
    <xf numFmtId="14" fontId="0" fillId="0" borderId="0" xfId="0" applyNumberFormat="1" applyAlignment="1">
      <alignment horizontal="left"/>
    </xf>
    <xf numFmtId="165" fontId="0" fillId="0" borderId="0" xfId="0" applyNumberFormat="1" applyAlignment="1">
      <alignment wrapText="1"/>
    </xf>
    <xf numFmtId="165" fontId="2" fillId="0" borderId="0" xfId="0" applyNumberFormat="1" applyFont="1" applyAlignment="1">
      <alignment wrapText="1"/>
    </xf>
    <xf numFmtId="43" fontId="0" fillId="0" borderId="0" xfId="1" applyFont="1"/>
    <xf numFmtId="166" fontId="0" fillId="0" borderId="0" xfId="1" applyNumberFormat="1" applyFont="1" applyBorder="1"/>
    <xf numFmtId="166" fontId="0" fillId="0" borderId="0" xfId="1" applyNumberFormat="1" applyFont="1"/>
    <xf numFmtId="166" fontId="2" fillId="0" borderId="0" xfId="1" applyNumberFormat="1" applyFont="1" applyBorder="1" applyAlignment="1">
      <alignment horizontal="right" wrapText="1"/>
    </xf>
    <xf numFmtId="166" fontId="2" fillId="0" borderId="0" xfId="1" applyNumberFormat="1" applyFont="1" applyBorder="1" applyAlignment="1">
      <alignment wrapText="1"/>
    </xf>
    <xf numFmtId="0" fontId="2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2" fontId="2" fillId="0" borderId="0" xfId="0" applyNumberFormat="1" applyFont="1" applyAlignment="1">
      <alignment horizontal="right" wrapText="1"/>
    </xf>
    <xf numFmtId="2" fontId="0" fillId="0" borderId="0" xfId="0" applyNumberFormat="1"/>
    <xf numFmtId="2" fontId="2" fillId="0" borderId="0" xfId="1" applyNumberFormat="1" applyFont="1" applyBorder="1" applyAlignment="1">
      <alignment wrapText="1"/>
    </xf>
    <xf numFmtId="2" fontId="0" fillId="0" borderId="0" xfId="1" applyNumberFormat="1" applyFont="1"/>
    <xf numFmtId="14" fontId="2" fillId="0" borderId="0" xfId="0" applyNumberFormat="1" applyFont="1" applyAlignment="1">
      <alignment horizontal="right" wrapText="1"/>
    </xf>
    <xf numFmtId="14" fontId="1" fillId="0" borderId="0" xfId="0" applyNumberFormat="1" applyFont="1" applyAlignment="1">
      <alignment horizontal="right" wrapText="1"/>
    </xf>
    <xf numFmtId="14" fontId="2" fillId="0" borderId="0" xfId="0" applyNumberFormat="1" applyFont="1" applyAlignment="1">
      <alignment horizontal="left"/>
    </xf>
    <xf numFmtId="43" fontId="0" fillId="0" borderId="0" xfId="0" applyNumberFormat="1"/>
    <xf numFmtId="14" fontId="0" fillId="0" borderId="1" xfId="0" applyNumberFormat="1" applyBorder="1" applyAlignment="1">
      <alignment horizontal="left"/>
    </xf>
    <xf numFmtId="0" fontId="0" fillId="0" borderId="1" xfId="0" applyBorder="1"/>
    <xf numFmtId="43" fontId="0" fillId="0" borderId="1" xfId="1" applyFont="1" applyBorder="1"/>
    <xf numFmtId="0" fontId="1" fillId="0" borderId="0" xfId="0" applyFont="1" applyAlignment="1">
      <alignment horizontal="right" wrapText="1"/>
    </xf>
    <xf numFmtId="2" fontId="0" fillId="0" borderId="0" xfId="1" applyNumberFormat="1" applyFont="1" applyBorder="1" applyAlignment="1">
      <alignment wrapText="1"/>
    </xf>
    <xf numFmtId="166" fontId="0" fillId="0" borderId="0" xfId="1" applyNumberFormat="1" applyFont="1" applyBorder="1" applyAlignment="1">
      <alignment wrapText="1"/>
    </xf>
    <xf numFmtId="166" fontId="0" fillId="0" borderId="0" xfId="1" applyNumberFormat="1" applyFont="1" applyBorder="1" applyAlignment="1">
      <alignment horizontal="right" wrapText="1"/>
    </xf>
    <xf numFmtId="2" fontId="0" fillId="0" borderId="0" xfId="1" applyNumberFormat="1" applyFont="1" applyAlignment="1">
      <alignment horizontal="right" wrapText="1"/>
    </xf>
    <xf numFmtId="166" fontId="0" fillId="0" borderId="0" xfId="1" applyNumberFormat="1" applyFont="1" applyAlignment="1">
      <alignment horizontal="right" wrapText="1"/>
    </xf>
    <xf numFmtId="166" fontId="1" fillId="0" borderId="0" xfId="1" applyNumberFormat="1" applyFont="1" applyBorder="1" applyAlignment="1">
      <alignment horizontal="right" wrapText="1"/>
    </xf>
    <xf numFmtId="2" fontId="1" fillId="0" borderId="0" xfId="0" applyNumberFormat="1" applyFont="1" applyAlignment="1">
      <alignment horizontal="right" wrapText="1"/>
    </xf>
    <xf numFmtId="0" fontId="5" fillId="0" borderId="0" xfId="0" applyFont="1"/>
    <xf numFmtId="2" fontId="1" fillId="0" borderId="0" xfId="1" applyNumberFormat="1" applyFont="1" applyBorder="1" applyAlignment="1">
      <alignment wrapText="1"/>
    </xf>
    <xf numFmtId="166" fontId="1" fillId="0" borderId="0" xfId="1" applyNumberFormat="1" applyFont="1" applyBorder="1" applyAlignment="1">
      <alignment wrapText="1"/>
    </xf>
    <xf numFmtId="166" fontId="1" fillId="0" borderId="0" xfId="1" applyNumberFormat="1" applyFont="1" applyBorder="1"/>
    <xf numFmtId="14" fontId="0" fillId="0" borderId="2" xfId="0" applyNumberFormat="1" applyBorder="1"/>
    <xf numFmtId="0" fontId="0" fillId="0" borderId="2" xfId="0" applyBorder="1"/>
    <xf numFmtId="2" fontId="0" fillId="0" borderId="2" xfId="1" applyNumberFormat="1" applyFont="1" applyBorder="1"/>
    <xf numFmtId="0" fontId="6" fillId="0" borderId="0" xfId="0" applyFont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165" fontId="0" fillId="0" borderId="0" xfId="0" applyNumberFormat="1" applyAlignment="1">
      <alignment horizontal="center" wrapText="1"/>
    </xf>
    <xf numFmtId="165" fontId="1" fillId="0" borderId="0" xfId="0" applyNumberFormat="1" applyFont="1" applyAlignment="1">
      <alignment horizontal="center" wrapText="1"/>
    </xf>
    <xf numFmtId="0" fontId="1" fillId="0" borderId="0" xfId="0" applyFont="1"/>
    <xf numFmtId="4" fontId="0" fillId="0" borderId="0" xfId="0" applyNumberFormat="1" applyAlignment="1">
      <alignment wrapText="1"/>
    </xf>
    <xf numFmtId="0" fontId="1" fillId="0" borderId="0" xfId="0" applyFont="1" applyAlignment="1">
      <alignment horizontal="center" wrapText="1"/>
    </xf>
    <xf numFmtId="2" fontId="7" fillId="0" borderId="0" xfId="0" applyNumberFormat="1" applyFont="1" applyAlignment="1">
      <alignment horizontal="right" wrapText="1"/>
    </xf>
  </cellXfs>
  <cellStyles count="64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Normal" xfId="0" builtinId="0"/>
  </cellStyles>
  <dxfs count="23">
    <dxf>
      <numFmt numFmtId="164" formatCode="&quot;£&quot;#,##0.00"/>
    </dxf>
    <dxf>
      <numFmt numFmtId="164" formatCode="&quot;£&quot;#,##0.00"/>
    </dxf>
    <dxf>
      <numFmt numFmtId="4" formatCode="#,##0.00"/>
    </dxf>
    <dxf>
      <numFmt numFmtId="164" formatCode="&quot;£&quot;#,##0.00"/>
    </dxf>
    <dxf>
      <numFmt numFmtId="164" formatCode="&quot;£&quot;#,##0.00"/>
    </dxf>
    <dxf>
      <numFmt numFmtId="4" formatCode="#,##0.00"/>
    </dxf>
    <dxf>
      <numFmt numFmtId="164" formatCode="&quot;£&quot;#,##0.00"/>
    </dxf>
    <dxf>
      <numFmt numFmtId="164" formatCode="&quot;£&quot;#,##0.00"/>
    </dxf>
    <dxf>
      <numFmt numFmtId="35" formatCode="_-* #,##0.00_-;\-* #,##0.00_-;_-* &quot;-&quot;??_-;_-@_-"/>
    </dxf>
    <dxf>
      <numFmt numFmtId="19" formatCode="dd/mm/yyyy"/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numFmt numFmtId="165" formatCode="#,##0;[Red]\-#,##0;\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#,##0.00;[Red]\(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#,##0.00;[Red]\(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#,##0.00;[Red]\(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#,##0.00;[Red]\(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#,##0.00;[Red]\(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#,##0.00;[Red]\(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6" formatCode="#,##0.00;[Red]\(#,##0.00\)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numFmt numFmtId="165" formatCode="#,##0;[Red]\-#,##0;\-"/>
      <alignment horizontal="center" vertical="bottom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377562-F221-4770-A69E-D32A9D6DD406}" name="Table3" displayName="Table3" ref="A2:U89" totalsRowShown="0" headerRowDxfId="22">
  <autoFilter ref="A2:U89" xr:uid="{09726784-2B09-4200-9E22-83DC4568C29F}"/>
  <tableColumns count="21">
    <tableColumn id="1" xr3:uid="{5738398D-241C-46BA-B97E-E9F1F3044E88}" name="Date"/>
    <tableColumn id="19" xr3:uid="{1B7C45AF-289A-4765-87B6-34123D588C53}" name="Payee" dataDxfId="21"/>
    <tableColumn id="3" xr3:uid="{A672E8E2-99E9-48CC-9CC3-3007B28AFC8A}" name="Details"/>
    <tableColumn id="5" xr3:uid="{BB22F91D-B869-4846-B213-CAE23DCD3A81}" name="Chq No"/>
    <tableColumn id="6" xr3:uid="{D5320961-BD83-4D71-80A9-979F5DDC275B}" name="Current Bank"/>
    <tableColumn id="7" xr3:uid="{F4B01A2E-68EE-4E87-B4A5-EA4E6CD1A154}" name="VAT"/>
    <tableColumn id="8" xr3:uid="{67755BA0-3BBB-4A6E-975F-01A666384468}" name="Clerks Salary " dataDxfId="20" dataCellStyle="Comma"/>
    <tableColumn id="9" xr3:uid="{FB479C33-3809-46BC-8437-612349DF8B6C}" name="Admin/ Expenses"/>
    <tableColumn id="21" xr3:uid="{E0F68896-1569-4780-AB64-EBF1AB6D134A}" name="NIC'ers" dataDxfId="19" dataCellStyle="Comma"/>
    <tableColumn id="16" xr3:uid="{BB6BAC6C-C0AC-44EC-BA26-256CE5F6EB84}" name="S137 Grants" dataDxfId="18" dataCellStyle="Comma"/>
    <tableColumn id="2" xr3:uid="{35633E1B-3F87-4C80-BBB0-CA57B4E0F60B}" name="Cil Money"/>
    <tableColumn id="11" xr3:uid="{1D3F69DA-F2EB-454B-86F0-7C6E92B7B5BB}" name="VHC"/>
    <tableColumn id="12" xr3:uid="{FB6A8BC7-0A62-45D6-AA3E-0D0976BF078B}" name="Hall Hire"/>
    <tableColumn id="13" xr3:uid="{9851BD9B-F0CE-4A40-8BCF-F4AA29D231DB}" name="Insurance"/>
    <tableColumn id="17" xr3:uid="{D826AE8E-B1BC-41A2-903C-CAD24BFC16B6}" name="Ranger"/>
    <tableColumn id="4" xr3:uid="{A94732D8-6069-4084-9690-7BBEA51C3379}" name="Party In The Park" dataDxfId="17" dataCellStyle="Comma"/>
    <tableColumn id="14" xr3:uid="{07F05925-093C-4545-82B1-622860DB22B9}" name="Other" dataDxfId="16" dataCellStyle="Comma"/>
    <tableColumn id="18" xr3:uid="{3F348AE2-AE32-42B6-B823-F3E89F2C9BBD}" name="Bank Charges"/>
    <tableColumn id="10" xr3:uid="{BADF3B01-F320-4BE9-BACB-5326B01CAB1C}" name="Capital Equipment" dataDxfId="15" dataCellStyle="Comma"/>
    <tableColumn id="15" xr3:uid="{DB8C128A-4AB8-4B65-9702-8CB66B371D27}" name="Community Field" dataDxfId="14" dataCellStyle="Comma"/>
    <tableColumn id="20" xr3:uid="{EC8A1E00-8A50-490B-A401-43E9752C9BC0}" name="Column1" dataDxfId="13" dataCellStyle="Comma">
      <calculatedColumnFormula>Table3[[#This Row],[Current Bank]]-SUM(Table3[[#This Row],[VAT]:[Community Field]])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F613B2-D429-4BD8-BCB3-DA1A12365CEF}" name="Table1" displayName="Table1" ref="A2:I23" totalsRowCount="1" headerRowDxfId="12" tableBorderDxfId="11">
  <autoFilter ref="A2:I22" xr:uid="{8645CA0C-0753-4061-A991-C122B95145E2}"/>
  <tableColumns count="9">
    <tableColumn id="1" xr3:uid="{C8A6F4BC-D7D7-4E18-B6C0-83CE8A25434D}" name="Date" dataDxfId="10" totalsRowDxfId="9"/>
    <tableColumn id="2" xr3:uid="{B3B9805F-0213-4C15-A4FF-489AE553392D}" name="Details"/>
    <tableColumn id="3" xr3:uid="{7955CA94-D4CA-4CFF-8DEB-FA207CA0ABF3}" name="Current Bank" totalsRowDxfId="8"/>
    <tableColumn id="4" xr3:uid="{90BE38FB-7D16-4A37-B76E-4A70EA726F7C}" name="Precept" totalsRowDxfId="7"/>
    <tableColumn id="5" xr3:uid="{5143CA6C-6344-4485-ACC8-1F2E39C145DF}" name="VAT reimb" totalsRowDxfId="6"/>
    <tableColumn id="9" xr3:uid="{AB553EDE-251C-44F6-918A-B2EB7916E0EA}" name="Party Reserve" dataDxfId="5" totalsRowDxfId="4"/>
    <tableColumn id="7" xr3:uid="{BF9B7377-4396-49D1-9058-707A1C23151F}" name="Grants" totalsRowDxfId="3"/>
    <tableColumn id="6" xr3:uid="{F3F66204-2EF6-4BDB-A451-44E78623062E}" name="Donation" dataDxfId="2" totalsRowDxfId="1"/>
    <tableColumn id="8" xr3:uid="{48D87927-79B5-4503-AF1A-DB0FA4F1C925}" name="Interest" totalsRowDxfId="0"/>
  </tableColumns>
  <tableStyleInfo name="TableStyleLight1" showFirstColumn="0" showLastColumn="0" showRowStripes="1" showColumnStripes="1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AF5A454-18C5-4951-BFFB-3DFFBA4C9E83}">
  <we:reference id="wa104381859" version="1.0.0.0" store="en-US" storeType="OMEX"/>
  <we:alternateReferences>
    <we:reference id="WA104381859" version="1.0.0.0" store="" storeType="OMEX"/>
  </we:alternateReferences>
  <we:properties>
    <we:property name="govClientDeviceId" value="&quot;2823c183-f3ae-4c3d-827f-a5d7268ae56b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60"/>
  <sheetViews>
    <sheetView tabSelected="1" zoomScale="9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88" sqref="A88:XFD88"/>
    </sheetView>
  </sheetViews>
  <sheetFormatPr defaultColWidth="8.88671875" defaultRowHeight="13.2" x14ac:dyDescent="0.25"/>
  <cols>
    <col min="1" max="1" width="12.109375" customWidth="1"/>
    <col min="2" max="2" width="31.21875" customWidth="1"/>
    <col min="3" max="3" width="32.109375" customWidth="1"/>
    <col min="4" max="4" width="7" customWidth="1"/>
    <col min="5" max="5" width="11.109375" customWidth="1"/>
    <col min="6" max="6" width="9.44140625" bestFit="1" customWidth="1"/>
    <col min="7" max="7" width="10.6640625" customWidth="1"/>
    <col min="8" max="8" width="11.44140625" customWidth="1"/>
    <col min="9" max="9" width="8.44140625" customWidth="1"/>
    <col min="10" max="10" width="9" customWidth="1"/>
    <col min="11" max="11" width="9.109375" customWidth="1"/>
    <col min="12" max="12" width="9.44140625" customWidth="1"/>
    <col min="13" max="13" width="9.88671875" customWidth="1"/>
    <col min="14" max="15" width="11.44140625" customWidth="1"/>
    <col min="16" max="16" width="12" customWidth="1"/>
    <col min="17" max="17" width="10.88671875" customWidth="1"/>
    <col min="18" max="18" width="8.44140625" customWidth="1"/>
    <col min="19" max="19" width="10.88671875" customWidth="1"/>
    <col min="20" max="20" width="12.44140625" customWidth="1"/>
    <col min="25" max="25" width="10.88671875" customWidth="1"/>
    <col min="26" max="26" width="10.44140625" customWidth="1"/>
  </cols>
  <sheetData>
    <row r="1" spans="1:25" ht="17.399999999999999" x14ac:dyDescent="0.3">
      <c r="A1" s="42" t="s">
        <v>34</v>
      </c>
    </row>
    <row r="2" spans="1:25" s="14" customFormat="1" ht="43.8" customHeight="1" x14ac:dyDescent="0.25">
      <c r="A2" s="43" t="s">
        <v>4</v>
      </c>
      <c r="B2" s="49" t="s">
        <v>37</v>
      </c>
      <c r="C2" s="43" t="s">
        <v>5</v>
      </c>
      <c r="D2" s="43" t="s">
        <v>6</v>
      </c>
      <c r="E2" s="44" t="s">
        <v>11</v>
      </c>
      <c r="F2" s="43" t="s">
        <v>2</v>
      </c>
      <c r="G2" s="45" t="s">
        <v>12</v>
      </c>
      <c r="H2" s="45" t="s">
        <v>14</v>
      </c>
      <c r="I2" s="45" t="s">
        <v>94</v>
      </c>
      <c r="J2" s="45" t="s">
        <v>26</v>
      </c>
      <c r="K2" s="45" t="s">
        <v>92</v>
      </c>
      <c r="L2" s="45" t="s">
        <v>21</v>
      </c>
      <c r="M2" s="45" t="s">
        <v>13</v>
      </c>
      <c r="N2" s="45" t="s">
        <v>0</v>
      </c>
      <c r="O2" s="45" t="s">
        <v>30</v>
      </c>
      <c r="P2" s="46" t="s">
        <v>33</v>
      </c>
      <c r="Q2" s="45" t="s">
        <v>15</v>
      </c>
      <c r="R2" s="45" t="s">
        <v>32</v>
      </c>
      <c r="S2" s="45" t="s">
        <v>25</v>
      </c>
      <c r="T2" s="45" t="s">
        <v>16</v>
      </c>
      <c r="U2" s="45" t="s">
        <v>91</v>
      </c>
      <c r="V2" s="5"/>
      <c r="W2" s="5"/>
      <c r="X2" s="5"/>
      <c r="Y2" s="6"/>
    </row>
    <row r="3" spans="1:25" x14ac:dyDescent="0.25">
      <c r="A3" s="20">
        <v>45769</v>
      </c>
      <c r="B3" s="14" t="s">
        <v>17</v>
      </c>
      <c r="C3" s="14" t="s">
        <v>56</v>
      </c>
      <c r="D3" s="27" t="s">
        <v>31</v>
      </c>
      <c r="E3" s="34">
        <v>75.98</v>
      </c>
      <c r="F3" s="10"/>
      <c r="G3" s="18"/>
      <c r="H3" s="11"/>
      <c r="I3" s="11"/>
      <c r="J3" s="11"/>
      <c r="K3" s="11"/>
      <c r="L3">
        <v>75.98</v>
      </c>
      <c r="M3" s="9"/>
      <c r="N3" s="10"/>
      <c r="O3" s="10"/>
      <c r="P3" s="10"/>
      <c r="Q3" s="8"/>
      <c r="R3" s="8"/>
      <c r="S3" s="8"/>
      <c r="T3" s="8"/>
      <c r="U3" s="9">
        <f>Table3[[#This Row],[Current Bank]]-SUM(Table3[[#This Row],[VAT]:[Community Field]])</f>
        <v>0</v>
      </c>
      <c r="V3" s="9"/>
      <c r="W3" s="9"/>
      <c r="X3" s="9"/>
      <c r="Y3" s="9"/>
    </row>
    <row r="4" spans="1:25" x14ac:dyDescent="0.25">
      <c r="A4" s="20">
        <v>45769</v>
      </c>
      <c r="B4" s="13" t="s">
        <v>52</v>
      </c>
      <c r="C4" s="14" t="s">
        <v>53</v>
      </c>
      <c r="D4" s="27" t="s">
        <v>31</v>
      </c>
      <c r="E4" s="16">
        <v>280.39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>
        <v>280.39</v>
      </c>
      <c r="R4" s="16"/>
      <c r="S4" s="16"/>
      <c r="T4" s="16"/>
      <c r="U4" s="9">
        <f>Table3[[#This Row],[Current Bank]]-SUM(Table3[[#This Row],[VAT]:[Community Field]])</f>
        <v>0</v>
      </c>
      <c r="V4" s="9"/>
      <c r="W4" s="9"/>
      <c r="X4" s="9"/>
      <c r="Y4" s="9"/>
    </row>
    <row r="5" spans="1:25" x14ac:dyDescent="0.25">
      <c r="A5" s="20">
        <v>45769</v>
      </c>
      <c r="B5" s="13" t="s">
        <v>38</v>
      </c>
      <c r="C5" s="14" t="s">
        <v>29</v>
      </c>
      <c r="D5" s="27" t="s">
        <v>31</v>
      </c>
      <c r="E5" s="16">
        <v>140</v>
      </c>
      <c r="F5" s="16"/>
      <c r="G5" s="16"/>
      <c r="H5" s="16"/>
      <c r="I5" s="16"/>
      <c r="J5" s="16"/>
      <c r="K5" s="16"/>
      <c r="L5" s="16"/>
      <c r="M5" s="16"/>
      <c r="N5" s="16"/>
      <c r="O5" s="16">
        <v>140</v>
      </c>
      <c r="P5" s="16"/>
      <c r="Q5" s="16"/>
      <c r="R5" s="16"/>
      <c r="S5" s="16"/>
      <c r="T5" s="16"/>
      <c r="U5" s="9">
        <f>Table3[[#This Row],[Current Bank]]-SUM(Table3[[#This Row],[VAT]:[Community Field]])</f>
        <v>0</v>
      </c>
      <c r="V5" s="9"/>
      <c r="W5" s="9"/>
      <c r="X5" s="9"/>
      <c r="Y5" s="9"/>
    </row>
    <row r="6" spans="1:25" ht="15.75" customHeight="1" x14ac:dyDescent="0.25">
      <c r="A6" s="20">
        <v>45769</v>
      </c>
      <c r="B6" s="13" t="s">
        <v>39</v>
      </c>
      <c r="C6" s="14" t="s">
        <v>54</v>
      </c>
      <c r="D6" s="27" t="s">
        <v>31</v>
      </c>
      <c r="E6" s="16">
        <v>74.099999999999994</v>
      </c>
      <c r="F6" s="16">
        <v>2.85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>
        <v>71.25</v>
      </c>
      <c r="R6" s="16"/>
      <c r="S6" s="16"/>
      <c r="T6" s="16"/>
      <c r="U6" s="9">
        <f>Table3[[#This Row],[Current Bank]]-SUM(Table3[[#This Row],[VAT]:[Community Field]])</f>
        <v>0</v>
      </c>
      <c r="V6" s="9"/>
      <c r="W6" s="9"/>
      <c r="X6" s="9"/>
      <c r="Y6" s="9"/>
    </row>
    <row r="7" spans="1:25" x14ac:dyDescent="0.25">
      <c r="A7" s="20">
        <v>45769</v>
      </c>
      <c r="B7" s="13" t="s">
        <v>40</v>
      </c>
      <c r="C7" s="13" t="s">
        <v>55</v>
      </c>
      <c r="D7" s="27" t="s">
        <v>31</v>
      </c>
      <c r="E7" s="16">
        <v>53.8</v>
      </c>
      <c r="F7" s="16">
        <v>6.21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>
        <v>47.59</v>
      </c>
      <c r="R7" s="16"/>
      <c r="S7" s="16"/>
      <c r="T7" s="16"/>
      <c r="U7" s="9">
        <f>Table3[[#This Row],[Current Bank]]-SUM(Table3[[#This Row],[VAT]:[Community Field]])</f>
        <v>0</v>
      </c>
      <c r="V7" s="9"/>
      <c r="W7" s="9"/>
      <c r="X7" s="9"/>
      <c r="Y7" s="9"/>
    </row>
    <row r="8" spans="1:25" x14ac:dyDescent="0.25">
      <c r="A8" s="20">
        <v>45770</v>
      </c>
      <c r="B8" s="13" t="s">
        <v>42</v>
      </c>
      <c r="C8" s="14" t="s">
        <v>28</v>
      </c>
      <c r="D8" s="27" t="s">
        <v>31</v>
      </c>
      <c r="E8" s="16">
        <v>300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>
        <v>300</v>
      </c>
      <c r="R8" s="16"/>
      <c r="S8" s="16"/>
      <c r="T8" s="16"/>
      <c r="U8" s="9">
        <f>Table3[[#This Row],[Current Bank]]-SUM(Table3[[#This Row],[VAT]:[Community Field]])</f>
        <v>0</v>
      </c>
      <c r="V8" s="9"/>
      <c r="W8" s="9"/>
      <c r="X8" s="9"/>
      <c r="Y8" s="9"/>
    </row>
    <row r="9" spans="1:25" x14ac:dyDescent="0.25">
      <c r="A9" s="20">
        <v>45770</v>
      </c>
      <c r="B9" s="13" t="s">
        <v>43</v>
      </c>
      <c r="C9" s="13" t="s">
        <v>57</v>
      </c>
      <c r="D9" s="27" t="s">
        <v>31</v>
      </c>
      <c r="E9" s="16">
        <v>500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>
        <v>500</v>
      </c>
      <c r="R9" s="16"/>
      <c r="S9" s="16"/>
      <c r="T9" s="16"/>
      <c r="U9" s="9">
        <f>Table3[[#This Row],[Current Bank]]-SUM(Table3[[#This Row],[VAT]:[Community Field]])</f>
        <v>0</v>
      </c>
      <c r="V9" s="9"/>
      <c r="W9" s="9"/>
      <c r="X9" s="9"/>
      <c r="Y9" s="9"/>
    </row>
    <row r="10" spans="1:25" x14ac:dyDescent="0.25">
      <c r="A10" s="20">
        <v>45771</v>
      </c>
      <c r="B10" s="14" t="s">
        <v>17</v>
      </c>
      <c r="C10" s="14" t="s">
        <v>23</v>
      </c>
      <c r="D10" s="27" t="s">
        <v>27</v>
      </c>
      <c r="E10" s="16">
        <v>24</v>
      </c>
      <c r="F10" s="10"/>
      <c r="G10" s="18"/>
      <c r="H10" s="11"/>
      <c r="I10" s="11"/>
      <c r="J10" s="11"/>
      <c r="K10" s="11"/>
      <c r="L10" s="16"/>
      <c r="M10" s="9">
        <v>24</v>
      </c>
      <c r="N10" s="10"/>
      <c r="O10" s="10"/>
      <c r="P10" s="10"/>
      <c r="Q10" s="8"/>
      <c r="R10" s="8"/>
      <c r="S10" s="8"/>
      <c r="T10" s="8"/>
      <c r="U10" s="9">
        <f>Table3[[#This Row],[Current Bank]]-SUM(Table3[[#This Row],[VAT]:[Community Field]])</f>
        <v>0</v>
      </c>
      <c r="V10" s="9"/>
      <c r="W10" s="9"/>
      <c r="X10" s="9"/>
      <c r="Y10" s="9"/>
    </row>
    <row r="11" spans="1:25" x14ac:dyDescent="0.25">
      <c r="A11" s="20">
        <v>45775</v>
      </c>
      <c r="B11" s="14" t="s">
        <v>44</v>
      </c>
      <c r="C11" s="14" t="s">
        <v>20</v>
      </c>
      <c r="D11" s="27" t="s">
        <v>27</v>
      </c>
      <c r="E11" s="16">
        <v>162.24</v>
      </c>
      <c r="F11" s="10">
        <v>27.04</v>
      </c>
      <c r="G11" s="18"/>
      <c r="H11" s="11"/>
      <c r="I11" s="11"/>
      <c r="J11" s="11"/>
      <c r="K11" s="11"/>
      <c r="M11" s="9"/>
      <c r="N11" s="10"/>
      <c r="O11" s="10"/>
      <c r="P11" s="10"/>
      <c r="Q11" s="8"/>
      <c r="R11" s="8"/>
      <c r="S11" s="8"/>
      <c r="T11" s="8">
        <v>135.19999999999999</v>
      </c>
      <c r="U11" s="9">
        <f>Table3[[#This Row],[Current Bank]]-SUM(Table3[[#This Row],[VAT]:[Community Field]])</f>
        <v>0</v>
      </c>
      <c r="V11" s="9"/>
      <c r="W11" s="9"/>
      <c r="X11" s="9"/>
      <c r="Y11" s="9"/>
    </row>
    <row r="12" spans="1:25" x14ac:dyDescent="0.25">
      <c r="A12" s="20">
        <v>45790</v>
      </c>
      <c r="B12" s="14" t="s">
        <v>41</v>
      </c>
      <c r="C12" s="14" t="s">
        <v>32</v>
      </c>
      <c r="D12" s="27" t="s">
        <v>31</v>
      </c>
      <c r="E12" s="16">
        <v>4.25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>
        <v>4.25</v>
      </c>
      <c r="S12" s="16"/>
      <c r="T12" s="16"/>
      <c r="U12" s="9">
        <f>Table3[[#This Row],[Current Bank]]-SUM(Table3[[#This Row],[VAT]:[Community Field]])</f>
        <v>0</v>
      </c>
      <c r="V12" s="9"/>
      <c r="W12" s="9"/>
      <c r="X12" s="9"/>
      <c r="Y12" s="9"/>
    </row>
    <row r="13" spans="1:25" x14ac:dyDescent="0.25">
      <c r="A13" s="20">
        <v>45799</v>
      </c>
      <c r="B13" s="13" t="s">
        <v>38</v>
      </c>
      <c r="C13" s="14" t="s">
        <v>29</v>
      </c>
      <c r="D13" s="27" t="s">
        <v>31</v>
      </c>
      <c r="E13" s="16">
        <v>178.1</v>
      </c>
      <c r="F13" s="16">
        <v>8.68</v>
      </c>
      <c r="G13" s="16"/>
      <c r="H13" s="16"/>
      <c r="I13" s="16"/>
      <c r="J13" s="16"/>
      <c r="K13" s="16"/>
      <c r="L13" s="16"/>
      <c r="M13" s="16"/>
      <c r="N13" s="16"/>
      <c r="O13" s="16">
        <v>126</v>
      </c>
      <c r="P13" s="16"/>
      <c r="Q13" s="16">
        <v>43.42</v>
      </c>
      <c r="R13" s="16"/>
      <c r="S13" s="16"/>
      <c r="T13" s="16"/>
      <c r="U13" s="9">
        <f>Table3[[#This Row],[Current Bank]]-SUM(Table3[[#This Row],[VAT]:[Community Field]])</f>
        <v>0</v>
      </c>
      <c r="V13" s="9"/>
      <c r="W13" s="9"/>
      <c r="X13" s="9"/>
      <c r="Y13" s="9"/>
    </row>
    <row r="14" spans="1:25" x14ac:dyDescent="0.25">
      <c r="A14" s="20">
        <v>45799</v>
      </c>
      <c r="B14" s="14" t="s">
        <v>17</v>
      </c>
      <c r="C14" s="13" t="s">
        <v>58</v>
      </c>
      <c r="D14" s="27" t="s">
        <v>31</v>
      </c>
      <c r="E14" s="34">
        <v>285.89</v>
      </c>
      <c r="F14" s="16"/>
      <c r="G14" s="16"/>
      <c r="H14" s="16"/>
      <c r="I14" s="16"/>
      <c r="J14" s="16"/>
      <c r="K14" s="16"/>
      <c r="L14" s="16">
        <v>285.89</v>
      </c>
      <c r="M14" s="16"/>
      <c r="N14" s="16"/>
      <c r="O14" s="16"/>
      <c r="P14" s="16"/>
      <c r="Q14" s="16"/>
      <c r="R14" s="16"/>
      <c r="S14" s="16"/>
      <c r="T14" s="16"/>
      <c r="U14" s="9">
        <f>Table3[[#This Row],[Current Bank]]-SUM(Table3[[#This Row],[VAT]:[Community Field]])</f>
        <v>0</v>
      </c>
      <c r="V14" s="9"/>
      <c r="W14" s="9"/>
      <c r="X14" s="9"/>
      <c r="Y14" s="9"/>
    </row>
    <row r="15" spans="1:25" ht="15" customHeight="1" x14ac:dyDescent="0.25">
      <c r="A15" s="20">
        <v>45799</v>
      </c>
      <c r="B15" s="14" t="s">
        <v>18</v>
      </c>
      <c r="C15" s="14" t="s">
        <v>96</v>
      </c>
      <c r="D15" s="27" t="s">
        <v>31</v>
      </c>
      <c r="E15" s="16">
        <v>1027.98</v>
      </c>
      <c r="F15" s="16">
        <v>171.34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>
        <v>856.64</v>
      </c>
      <c r="R15" s="16"/>
      <c r="S15" s="16"/>
      <c r="T15" s="16"/>
      <c r="U15" s="9">
        <f>Table3[[#This Row],[Current Bank]]-SUM(Table3[[#This Row],[VAT]:[Community Field]])</f>
        <v>0</v>
      </c>
      <c r="V15" s="9"/>
      <c r="W15" s="9"/>
      <c r="X15" s="9"/>
      <c r="Y15" s="9"/>
    </row>
    <row r="16" spans="1:25" ht="12" customHeight="1" x14ac:dyDescent="0.25">
      <c r="A16" s="20">
        <v>45799</v>
      </c>
      <c r="B16" s="13" t="s">
        <v>47</v>
      </c>
      <c r="C16" s="13" t="s">
        <v>48</v>
      </c>
      <c r="D16" s="27" t="s">
        <v>31</v>
      </c>
      <c r="E16" s="16">
        <v>102</v>
      </c>
      <c r="F16" s="16">
        <v>17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>
        <v>85</v>
      </c>
      <c r="R16" s="16"/>
      <c r="S16" s="16"/>
      <c r="T16" s="16"/>
      <c r="U16" s="9">
        <f>Table3[[#This Row],[Current Bank]]-SUM(Table3[[#This Row],[VAT]:[Community Field]])</f>
        <v>0</v>
      </c>
      <c r="V16" s="9"/>
      <c r="W16" s="9"/>
      <c r="X16" s="9"/>
      <c r="Y16" s="9"/>
    </row>
    <row r="17" spans="1:25" x14ac:dyDescent="0.25">
      <c r="A17" s="20">
        <v>45799</v>
      </c>
      <c r="B17" s="13" t="s">
        <v>46</v>
      </c>
      <c r="C17" s="13" t="s">
        <v>22</v>
      </c>
      <c r="D17" s="27" t="s">
        <v>31</v>
      </c>
      <c r="E17" s="16">
        <v>544.04</v>
      </c>
      <c r="F17" s="10"/>
      <c r="G17" s="18"/>
      <c r="H17" s="11"/>
      <c r="I17" s="11"/>
      <c r="J17" s="11"/>
      <c r="K17" s="11"/>
      <c r="M17" s="9"/>
      <c r="N17" s="10">
        <v>544.04</v>
      </c>
      <c r="O17" s="10"/>
      <c r="P17" s="10"/>
      <c r="Q17" s="8"/>
      <c r="R17" s="8"/>
      <c r="S17" s="8"/>
      <c r="T17" s="8"/>
      <c r="U17" s="9">
        <f>Table3[[#This Row],[Current Bank]]-SUM(Table3[[#This Row],[VAT]:[Community Field]])</f>
        <v>0</v>
      </c>
      <c r="V17" s="9"/>
      <c r="W17" s="9"/>
      <c r="X17" s="9"/>
      <c r="Y17" s="9"/>
    </row>
    <row r="18" spans="1:25" ht="12.75" customHeight="1" x14ac:dyDescent="0.25">
      <c r="A18" s="20">
        <v>45799</v>
      </c>
      <c r="B18" s="14" t="s">
        <v>17</v>
      </c>
      <c r="C18" s="14" t="s">
        <v>23</v>
      </c>
      <c r="D18" s="27" t="s">
        <v>27</v>
      </c>
      <c r="E18" s="16">
        <v>24</v>
      </c>
      <c r="F18" s="16"/>
      <c r="G18" s="16"/>
      <c r="H18" s="16"/>
      <c r="I18" s="16"/>
      <c r="J18" s="16"/>
      <c r="K18" s="16"/>
      <c r="L18" s="16"/>
      <c r="M18" s="16">
        <v>24</v>
      </c>
      <c r="N18" s="16"/>
      <c r="O18" s="16"/>
      <c r="P18" s="16"/>
      <c r="Q18" s="16"/>
      <c r="R18" s="16"/>
      <c r="S18" s="16"/>
      <c r="T18" s="16"/>
      <c r="U18" s="9">
        <f>Table3[[#This Row],[Current Bank]]-SUM(Table3[[#This Row],[VAT]:[Community Field]])</f>
        <v>0</v>
      </c>
      <c r="V18" s="9"/>
      <c r="W18" s="9"/>
      <c r="X18" s="9"/>
      <c r="Y18" s="9"/>
    </row>
    <row r="19" spans="1:25" x14ac:dyDescent="0.25">
      <c r="A19" s="20">
        <v>45799</v>
      </c>
      <c r="B19" s="14" t="s">
        <v>44</v>
      </c>
      <c r="C19" s="14" t="s">
        <v>20</v>
      </c>
      <c r="D19" s="27" t="s">
        <v>27</v>
      </c>
      <c r="E19" s="16">
        <v>167.1</v>
      </c>
      <c r="F19" s="16">
        <v>27.85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>
        <v>139.25</v>
      </c>
      <c r="U19" s="9">
        <f>Table3[[#This Row],[Current Bank]]-SUM(Table3[[#This Row],[VAT]:[Community Field]])</f>
        <v>0</v>
      </c>
      <c r="V19" s="9"/>
      <c r="W19" s="9"/>
      <c r="X19" s="9"/>
      <c r="Y19" s="9"/>
    </row>
    <row r="20" spans="1:25" x14ac:dyDescent="0.25">
      <c r="A20" s="21">
        <v>45825</v>
      </c>
      <c r="B20" s="14" t="s">
        <v>41</v>
      </c>
      <c r="C20" s="14" t="s">
        <v>32</v>
      </c>
      <c r="D20" s="27" t="s">
        <v>31</v>
      </c>
      <c r="E20" s="16">
        <v>4.25</v>
      </c>
      <c r="F20" s="16"/>
      <c r="G20" s="31"/>
      <c r="H20" s="16"/>
      <c r="I20" s="16"/>
      <c r="J20" s="32"/>
      <c r="K20" s="32"/>
      <c r="L20" s="16"/>
      <c r="M20" s="16"/>
      <c r="N20" s="16"/>
      <c r="O20" s="16"/>
      <c r="P20" s="32"/>
      <c r="Q20" s="32"/>
      <c r="R20" s="16">
        <v>4.25</v>
      </c>
      <c r="S20" s="32"/>
      <c r="T20" s="32"/>
      <c r="U20" s="9">
        <f>Table3[[#This Row],[Current Bank]]-SUM(Table3[[#This Row],[VAT]:[Community Field]])</f>
        <v>0</v>
      </c>
      <c r="V20" s="9"/>
      <c r="W20" s="9"/>
      <c r="X20" s="9"/>
      <c r="Y20" s="9"/>
    </row>
    <row r="21" spans="1:25" x14ac:dyDescent="0.25">
      <c r="A21" s="21">
        <v>45832</v>
      </c>
      <c r="B21" s="14" t="s">
        <v>17</v>
      </c>
      <c r="C21" s="14" t="s">
        <v>23</v>
      </c>
      <c r="D21" s="27" t="s">
        <v>27</v>
      </c>
      <c r="E21" s="16">
        <v>24</v>
      </c>
      <c r="F21" s="16"/>
      <c r="G21" s="31"/>
      <c r="H21" s="16"/>
      <c r="I21" s="16"/>
      <c r="J21" s="32"/>
      <c r="K21" s="32"/>
      <c r="L21" s="16"/>
      <c r="M21" s="9">
        <v>24</v>
      </c>
      <c r="N21" s="16"/>
      <c r="O21" s="16"/>
      <c r="P21" s="32"/>
      <c r="Q21" s="32"/>
      <c r="R21" s="16"/>
      <c r="S21" s="32"/>
      <c r="T21" s="32"/>
      <c r="U21" s="9">
        <f>Table3[[#This Row],[Current Bank]]-SUM(Table3[[#This Row],[VAT]:[Community Field]])</f>
        <v>0</v>
      </c>
      <c r="V21" s="9"/>
      <c r="W21" s="9"/>
      <c r="X21" s="9"/>
      <c r="Y21" s="9"/>
    </row>
    <row r="22" spans="1:25" x14ac:dyDescent="0.25">
      <c r="A22" s="21">
        <v>45834</v>
      </c>
      <c r="B22" s="13" t="s">
        <v>49</v>
      </c>
      <c r="C22" s="14" t="s">
        <v>50</v>
      </c>
      <c r="D22" s="27" t="s">
        <v>31</v>
      </c>
      <c r="E22" s="16">
        <v>96</v>
      </c>
      <c r="F22" s="16">
        <v>16</v>
      </c>
      <c r="G22" s="31"/>
      <c r="H22" s="16"/>
      <c r="I22" s="16"/>
      <c r="J22" s="32"/>
      <c r="K22" s="32"/>
      <c r="L22" s="16"/>
      <c r="M22" s="16"/>
      <c r="N22" s="16"/>
      <c r="O22" s="16"/>
      <c r="P22" s="32">
        <v>80</v>
      </c>
      <c r="Q22" s="32"/>
      <c r="R22" s="16"/>
      <c r="S22" s="32"/>
      <c r="T22" s="32"/>
      <c r="U22" s="9">
        <f>Table3[[#This Row],[Current Bank]]-SUM(Table3[[#This Row],[VAT]:[Community Field]])</f>
        <v>0</v>
      </c>
      <c r="V22" s="9"/>
      <c r="W22" s="9"/>
      <c r="X22" s="9"/>
      <c r="Y22" s="9"/>
    </row>
    <row r="23" spans="1:25" x14ac:dyDescent="0.25">
      <c r="A23" s="21">
        <v>45834</v>
      </c>
      <c r="B23" s="13" t="s">
        <v>51</v>
      </c>
      <c r="C23" s="14" t="s">
        <v>59</v>
      </c>
      <c r="D23" s="27" t="s">
        <v>31</v>
      </c>
      <c r="E23" s="16">
        <v>30.1</v>
      </c>
      <c r="F23" s="16">
        <v>5.0199999999999996</v>
      </c>
      <c r="G23" s="31"/>
      <c r="H23" s="16"/>
      <c r="I23" s="16"/>
      <c r="J23" s="32"/>
      <c r="K23" s="32"/>
      <c r="L23" s="16"/>
      <c r="M23" s="16"/>
      <c r="N23" s="16"/>
      <c r="O23" s="16"/>
      <c r="P23" s="32"/>
      <c r="Q23" s="32"/>
      <c r="R23" s="16"/>
      <c r="S23" s="32"/>
      <c r="T23" s="32">
        <v>25.08</v>
      </c>
      <c r="U23" s="9">
        <f>Table3[[#This Row],[Current Bank]]-SUM(Table3[[#This Row],[VAT]:[Community Field]])</f>
        <v>0</v>
      </c>
      <c r="V23" s="9"/>
      <c r="W23" s="9"/>
      <c r="X23" s="9"/>
      <c r="Y23" s="9"/>
    </row>
    <row r="24" spans="1:25" x14ac:dyDescent="0.25">
      <c r="A24" s="21">
        <v>45834</v>
      </c>
      <c r="B24" s="13" t="s">
        <v>38</v>
      </c>
      <c r="C24" s="14" t="s">
        <v>29</v>
      </c>
      <c r="D24" s="27" t="s">
        <v>31</v>
      </c>
      <c r="E24" s="16">
        <v>182</v>
      </c>
      <c r="F24" s="16"/>
      <c r="G24" s="31"/>
      <c r="H24" s="16"/>
      <c r="I24" s="16"/>
      <c r="J24" s="32"/>
      <c r="K24" s="32"/>
      <c r="L24" s="16"/>
      <c r="M24" s="16"/>
      <c r="N24" s="16"/>
      <c r="O24" s="16">
        <v>182</v>
      </c>
      <c r="P24" s="32"/>
      <c r="Q24" s="32"/>
      <c r="R24" s="16"/>
      <c r="S24" s="32"/>
      <c r="T24" s="32"/>
      <c r="U24" s="9">
        <f>Table3[[#This Row],[Current Bank]]-SUM(Table3[[#This Row],[VAT]:[Community Field]])</f>
        <v>0</v>
      </c>
      <c r="V24" s="9"/>
      <c r="W24" s="9"/>
      <c r="X24" s="9"/>
      <c r="Y24" s="9"/>
    </row>
    <row r="25" spans="1:25" x14ac:dyDescent="0.25">
      <c r="A25" s="21">
        <v>45838</v>
      </c>
      <c r="B25" s="14" t="s">
        <v>44</v>
      </c>
      <c r="C25" s="14" t="s">
        <v>20</v>
      </c>
      <c r="D25" s="27" t="s">
        <v>27</v>
      </c>
      <c r="E25" s="16">
        <v>167.1</v>
      </c>
      <c r="F25" s="16">
        <v>27.85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>
        <v>139.25</v>
      </c>
      <c r="U25" s="9">
        <f>Table3[[#This Row],[Current Bank]]-SUM(Table3[[#This Row],[VAT]:[Community Field]])</f>
        <v>0</v>
      </c>
      <c r="V25" s="9"/>
      <c r="W25" s="9"/>
      <c r="X25" s="9"/>
      <c r="Y25" s="9"/>
    </row>
    <row r="26" spans="1:25" x14ac:dyDescent="0.25">
      <c r="A26" s="20">
        <v>45854</v>
      </c>
      <c r="B26" s="14" t="s">
        <v>18</v>
      </c>
      <c r="C26" s="14" t="s">
        <v>45</v>
      </c>
      <c r="D26" s="27" t="s">
        <v>31</v>
      </c>
      <c r="E26" s="16">
        <v>1055.97</v>
      </c>
      <c r="F26" s="16"/>
      <c r="G26" s="16">
        <v>995.28</v>
      </c>
      <c r="H26" s="16">
        <v>60.69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9">
        <f>Table3[[#This Row],[Current Bank]]-SUM(Table3[[#This Row],[VAT]:[Community Field]])</f>
        <v>0</v>
      </c>
      <c r="V26" s="9"/>
      <c r="W26" s="9"/>
      <c r="X26" s="9"/>
      <c r="Y26" s="9"/>
    </row>
    <row r="27" spans="1:25" x14ac:dyDescent="0.25">
      <c r="A27" s="20">
        <v>45854</v>
      </c>
      <c r="B27" s="14" t="s">
        <v>18</v>
      </c>
      <c r="C27" s="13" t="s">
        <v>60</v>
      </c>
      <c r="D27" s="27" t="s">
        <v>31</v>
      </c>
      <c r="E27" s="17">
        <v>350.29</v>
      </c>
      <c r="F27" s="9">
        <v>58.38</v>
      </c>
      <c r="G27" s="1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>
        <v>291.91000000000003</v>
      </c>
      <c r="T27" s="16"/>
      <c r="U27" s="9">
        <f>Table3[[#This Row],[Current Bank]]-SUM(Table3[[#This Row],[VAT]:[Community Field]])</f>
        <v>0</v>
      </c>
      <c r="V27" s="9"/>
      <c r="W27" s="9"/>
      <c r="X27" s="9"/>
      <c r="Y27" s="9"/>
    </row>
    <row r="28" spans="1:25" x14ac:dyDescent="0.25">
      <c r="A28" s="20">
        <v>45854</v>
      </c>
      <c r="B28" s="13" t="s">
        <v>38</v>
      </c>
      <c r="C28" s="14" t="s">
        <v>29</v>
      </c>
      <c r="D28" s="27" t="s">
        <v>31</v>
      </c>
      <c r="E28" s="16">
        <v>84</v>
      </c>
      <c r="F28" s="16"/>
      <c r="G28" s="16"/>
      <c r="H28" s="16"/>
      <c r="I28" s="16"/>
      <c r="J28" s="16"/>
      <c r="K28" s="16"/>
      <c r="L28" s="16"/>
      <c r="M28" s="16"/>
      <c r="N28" s="16"/>
      <c r="O28" s="16">
        <v>84</v>
      </c>
      <c r="P28" s="16"/>
      <c r="Q28" s="16"/>
      <c r="R28" s="16"/>
      <c r="S28" s="16"/>
      <c r="T28" s="16"/>
      <c r="U28" s="9">
        <f>Table3[[#This Row],[Current Bank]]-SUM(Table3[[#This Row],[VAT]:[Community Field]])</f>
        <v>0</v>
      </c>
      <c r="V28" s="9"/>
      <c r="W28" s="9"/>
      <c r="X28" s="9"/>
      <c r="Y28" s="9"/>
    </row>
    <row r="29" spans="1:25" x14ac:dyDescent="0.25">
      <c r="A29" s="20">
        <v>45859</v>
      </c>
      <c r="B29" s="14" t="s">
        <v>41</v>
      </c>
      <c r="C29" s="14" t="s">
        <v>32</v>
      </c>
      <c r="D29" s="27" t="s">
        <v>31</v>
      </c>
      <c r="E29" s="16">
        <v>4.25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>
        <v>4.25</v>
      </c>
      <c r="S29" s="16"/>
      <c r="T29" s="16"/>
      <c r="U29" s="9">
        <f>Table3[[#This Row],[Current Bank]]-SUM(Table3[[#This Row],[VAT]:[Community Field]])</f>
        <v>0</v>
      </c>
      <c r="V29" s="9"/>
      <c r="W29" s="9"/>
      <c r="X29" s="9"/>
      <c r="Y29" s="9"/>
    </row>
    <row r="30" spans="1:25" x14ac:dyDescent="0.25">
      <c r="A30" s="20">
        <v>45862</v>
      </c>
      <c r="B30" s="14" t="s">
        <v>17</v>
      </c>
      <c r="C30" s="14" t="s">
        <v>23</v>
      </c>
      <c r="D30" s="27" t="s">
        <v>27</v>
      </c>
      <c r="E30" s="16">
        <v>24</v>
      </c>
      <c r="F30" s="16"/>
      <c r="G30" s="16"/>
      <c r="H30" s="16"/>
      <c r="I30" s="16"/>
      <c r="J30" s="16"/>
      <c r="K30" s="16"/>
      <c r="L30" s="16"/>
      <c r="M30" s="9">
        <v>24</v>
      </c>
      <c r="N30" s="10"/>
      <c r="O30" s="10"/>
      <c r="P30" s="10"/>
      <c r="Q30" s="8"/>
      <c r="R30" s="8"/>
      <c r="S30" s="8"/>
      <c r="T30" s="8"/>
      <c r="U30" s="9">
        <f>Table3[[#This Row],[Current Bank]]-SUM(Table3[[#This Row],[VAT]:[Community Field]])</f>
        <v>0</v>
      </c>
      <c r="V30" s="9"/>
      <c r="W30" s="9"/>
      <c r="X30" s="9"/>
      <c r="Y30" s="9"/>
    </row>
    <row r="31" spans="1:25" x14ac:dyDescent="0.25">
      <c r="A31" s="20">
        <v>45866</v>
      </c>
      <c r="B31" s="14" t="s">
        <v>44</v>
      </c>
      <c r="C31" s="14" t="s">
        <v>20</v>
      </c>
      <c r="D31" s="27" t="s">
        <v>27</v>
      </c>
      <c r="E31" s="16">
        <v>167.1</v>
      </c>
      <c r="F31" s="16">
        <v>27.85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>
        <v>139.25</v>
      </c>
      <c r="U31" s="9">
        <f>Table3[[#This Row],[Current Bank]]-SUM(Table3[[#This Row],[VAT]:[Community Field]])</f>
        <v>0</v>
      </c>
      <c r="V31" s="9"/>
      <c r="W31" s="9"/>
      <c r="X31" s="9"/>
      <c r="Y31" s="9"/>
    </row>
    <row r="32" spans="1:25" x14ac:dyDescent="0.25">
      <c r="A32" s="20">
        <v>45888</v>
      </c>
      <c r="B32" s="14" t="s">
        <v>41</v>
      </c>
      <c r="C32" s="14" t="s">
        <v>32</v>
      </c>
      <c r="D32" s="27" t="s">
        <v>31</v>
      </c>
      <c r="E32" s="16">
        <v>4.25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>
        <v>4.25</v>
      </c>
      <c r="S32" s="16"/>
      <c r="T32" s="16"/>
      <c r="U32" s="9">
        <f>Table3[[#This Row],[Current Bank]]-SUM(Table3[[#This Row],[VAT]:[Community Field]])</f>
        <v>0</v>
      </c>
      <c r="V32" s="9"/>
      <c r="W32" s="9"/>
      <c r="X32" s="9"/>
      <c r="Y32" s="9"/>
    </row>
    <row r="33" spans="1:25" x14ac:dyDescent="0.25">
      <c r="A33" s="20">
        <v>45889</v>
      </c>
      <c r="B33" s="13" t="s">
        <v>66</v>
      </c>
      <c r="C33" s="13" t="s">
        <v>29</v>
      </c>
      <c r="D33" s="27" t="s">
        <v>31</v>
      </c>
      <c r="E33" s="16">
        <v>232</v>
      </c>
      <c r="F33" s="16"/>
      <c r="G33" s="31"/>
      <c r="H33" s="16"/>
      <c r="I33" s="16"/>
      <c r="J33" s="32"/>
      <c r="K33" s="32"/>
      <c r="L33" s="16"/>
      <c r="M33" s="16"/>
      <c r="N33" s="16"/>
      <c r="O33" s="16">
        <v>225</v>
      </c>
      <c r="P33" s="32"/>
      <c r="Q33" s="32">
        <v>7</v>
      </c>
      <c r="R33" s="32"/>
      <c r="S33" s="32"/>
      <c r="T33" s="32"/>
      <c r="U33" s="9">
        <f>Table3[[#This Row],[Current Bank]]-SUM(Table3[[#This Row],[VAT]:[Community Field]])</f>
        <v>0</v>
      </c>
      <c r="V33" s="9"/>
      <c r="W33" s="9"/>
      <c r="X33" s="9"/>
      <c r="Y33" s="9"/>
    </row>
    <row r="34" spans="1:25" x14ac:dyDescent="0.25">
      <c r="A34" s="20">
        <v>45889</v>
      </c>
      <c r="B34" s="14" t="s">
        <v>17</v>
      </c>
      <c r="C34" s="13" t="s">
        <v>63</v>
      </c>
      <c r="D34" s="27" t="s">
        <v>31</v>
      </c>
      <c r="E34" s="16">
        <v>50</v>
      </c>
      <c r="F34" s="10"/>
      <c r="G34" s="18"/>
      <c r="H34" s="11"/>
      <c r="I34" s="11"/>
      <c r="J34" s="11"/>
      <c r="K34" s="11"/>
      <c r="M34" s="9"/>
      <c r="N34" s="10"/>
      <c r="O34" s="10"/>
      <c r="P34" s="10">
        <v>50</v>
      </c>
      <c r="Q34" s="8"/>
      <c r="R34" s="8"/>
      <c r="S34" s="8"/>
      <c r="T34" s="8"/>
      <c r="U34" s="9">
        <f>Table3[[#This Row],[Current Bank]]-SUM(Table3[[#This Row],[VAT]:[Community Field]])</f>
        <v>0</v>
      </c>
      <c r="V34" s="9"/>
      <c r="W34" s="9"/>
      <c r="X34" s="9"/>
      <c r="Y34" s="9"/>
    </row>
    <row r="35" spans="1:25" x14ac:dyDescent="0.25">
      <c r="A35" s="20">
        <v>45889</v>
      </c>
      <c r="B35" s="13" t="s">
        <v>67</v>
      </c>
      <c r="C35" s="13" t="s">
        <v>65</v>
      </c>
      <c r="D35" s="27" t="s">
        <v>31</v>
      </c>
      <c r="E35" s="16">
        <v>350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>
        <v>350</v>
      </c>
      <c r="Q35" s="16"/>
      <c r="R35" s="16"/>
      <c r="S35" s="16"/>
      <c r="T35" s="16"/>
      <c r="U35" s="9">
        <f>Table3[[#This Row],[Current Bank]]-SUM(Table3[[#This Row],[VAT]:[Community Field]])</f>
        <v>0</v>
      </c>
      <c r="V35" s="9"/>
      <c r="W35" s="9"/>
      <c r="X35" s="9"/>
      <c r="Y35" s="9"/>
    </row>
    <row r="36" spans="1:25" x14ac:dyDescent="0.25">
      <c r="A36" s="20">
        <v>45889</v>
      </c>
      <c r="B36" s="13" t="s">
        <v>68</v>
      </c>
      <c r="C36" s="13" t="s">
        <v>64</v>
      </c>
      <c r="D36" s="27" t="s">
        <v>31</v>
      </c>
      <c r="E36" s="16">
        <v>66</v>
      </c>
      <c r="F36" s="16">
        <v>11</v>
      </c>
      <c r="G36" s="16"/>
      <c r="H36" s="16"/>
      <c r="I36" s="16"/>
      <c r="J36" s="16"/>
      <c r="K36" s="16"/>
      <c r="L36" s="16"/>
      <c r="M36" s="16"/>
      <c r="N36" s="16"/>
      <c r="O36" s="16"/>
      <c r="P36" s="16">
        <v>55</v>
      </c>
      <c r="Q36" s="16"/>
      <c r="R36" s="16"/>
      <c r="S36" s="16"/>
      <c r="T36" s="16"/>
      <c r="U36" s="9">
        <f>Table3[[#This Row],[Current Bank]]-SUM(Table3[[#This Row],[VAT]:[Community Field]])</f>
        <v>0</v>
      </c>
      <c r="V36" s="9"/>
      <c r="W36" s="9"/>
      <c r="X36" s="9"/>
      <c r="Y36" s="9"/>
    </row>
    <row r="37" spans="1:25" x14ac:dyDescent="0.25">
      <c r="A37" s="20">
        <v>45895</v>
      </c>
      <c r="B37" s="14" t="s">
        <v>17</v>
      </c>
      <c r="C37" s="14" t="s">
        <v>23</v>
      </c>
      <c r="D37" s="27" t="s">
        <v>27</v>
      </c>
      <c r="E37" s="16">
        <v>24</v>
      </c>
      <c r="F37" s="16"/>
      <c r="G37" s="16"/>
      <c r="H37" s="16"/>
      <c r="I37" s="16"/>
      <c r="J37" s="16"/>
      <c r="K37" s="16"/>
      <c r="L37" s="16"/>
      <c r="M37" s="9">
        <v>24</v>
      </c>
      <c r="N37" s="16"/>
      <c r="O37" s="16"/>
      <c r="P37" s="16"/>
      <c r="Q37" s="16"/>
      <c r="R37" s="16"/>
      <c r="S37" s="16"/>
      <c r="T37" s="16"/>
      <c r="U37" s="9">
        <f>Table3[[#This Row],[Current Bank]]-SUM(Table3[[#This Row],[VAT]:[Community Field]])</f>
        <v>0</v>
      </c>
      <c r="V37" s="9"/>
      <c r="W37" s="9"/>
      <c r="X37" s="9"/>
      <c r="Y37" s="9"/>
    </row>
    <row r="38" spans="1:25" x14ac:dyDescent="0.25">
      <c r="A38" s="20">
        <v>45897</v>
      </c>
      <c r="B38" s="14" t="s">
        <v>44</v>
      </c>
      <c r="C38" s="14" t="s">
        <v>20</v>
      </c>
      <c r="D38" s="27" t="s">
        <v>27</v>
      </c>
      <c r="E38" s="16">
        <v>167.1</v>
      </c>
      <c r="F38" s="16">
        <v>27.85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>
        <v>139.25</v>
      </c>
      <c r="U38" s="9">
        <f>Table3[[#This Row],[Current Bank]]-SUM(Table3[[#This Row],[VAT]:[Community Field]])</f>
        <v>0</v>
      </c>
      <c r="V38" s="9"/>
      <c r="W38" s="9"/>
      <c r="X38" s="9"/>
      <c r="Y38" s="9"/>
    </row>
    <row r="39" spans="1:25" x14ac:dyDescent="0.25">
      <c r="A39" s="20">
        <v>45947</v>
      </c>
      <c r="B39" s="13" t="s">
        <v>66</v>
      </c>
      <c r="C39" s="13" t="s">
        <v>29</v>
      </c>
      <c r="D39" s="27" t="s">
        <v>31</v>
      </c>
      <c r="E39" s="16">
        <v>235</v>
      </c>
      <c r="F39" s="16"/>
      <c r="G39" s="31"/>
      <c r="H39" s="16"/>
      <c r="I39" s="16"/>
      <c r="J39" s="32"/>
      <c r="K39" s="32"/>
      <c r="L39" s="16"/>
      <c r="M39" s="16"/>
      <c r="N39" s="16"/>
      <c r="O39" s="16">
        <v>225</v>
      </c>
      <c r="P39" s="32"/>
      <c r="Q39" s="32">
        <v>10</v>
      </c>
      <c r="R39" s="32"/>
      <c r="S39" s="32"/>
      <c r="T39" s="32"/>
      <c r="U39" s="9">
        <f>Table3[[#This Row],[Current Bank]]-SUM(Table3[[#This Row],[VAT]:[Community Field]])</f>
        <v>0</v>
      </c>
      <c r="V39" s="9"/>
      <c r="W39" s="9"/>
      <c r="X39" s="9"/>
      <c r="Y39" s="9"/>
    </row>
    <row r="40" spans="1:25" x14ac:dyDescent="0.25">
      <c r="A40" s="20">
        <v>45947</v>
      </c>
      <c r="B40" s="14" t="s">
        <v>69</v>
      </c>
      <c r="C40" s="14" t="s">
        <v>70</v>
      </c>
      <c r="D40" s="27" t="s">
        <v>31</v>
      </c>
      <c r="E40" s="16">
        <v>96</v>
      </c>
      <c r="F40" s="16">
        <v>16</v>
      </c>
      <c r="G40" s="31"/>
      <c r="H40" s="16"/>
      <c r="I40" s="16"/>
      <c r="J40" s="32"/>
      <c r="K40" s="32"/>
      <c r="L40" s="16"/>
      <c r="M40" s="16"/>
      <c r="N40" s="16"/>
      <c r="O40" s="16"/>
      <c r="P40" s="32"/>
      <c r="Q40" s="32"/>
      <c r="R40" s="32"/>
      <c r="S40" s="32"/>
      <c r="T40" s="32">
        <v>80</v>
      </c>
      <c r="U40" s="9">
        <f>Table3[[#This Row],[Current Bank]]-SUM(Table3[[#This Row],[VAT]:[Community Field]])</f>
        <v>0</v>
      </c>
      <c r="V40" s="9"/>
      <c r="W40" s="9"/>
      <c r="X40" s="9"/>
      <c r="Y40" s="9"/>
    </row>
    <row r="41" spans="1:25" x14ac:dyDescent="0.25">
      <c r="A41" s="20">
        <v>45947</v>
      </c>
      <c r="B41" s="13" t="s">
        <v>71</v>
      </c>
      <c r="C41" s="14" t="s">
        <v>72</v>
      </c>
      <c r="D41" s="27" t="s">
        <v>31</v>
      </c>
      <c r="E41" s="16">
        <v>202.8</v>
      </c>
      <c r="F41" s="16">
        <v>33.799999999999997</v>
      </c>
      <c r="G41" s="31"/>
      <c r="H41" s="16"/>
      <c r="I41" s="16"/>
      <c r="J41" s="32"/>
      <c r="K41" s="32"/>
      <c r="L41" s="16"/>
      <c r="M41" s="16"/>
      <c r="N41" s="16"/>
      <c r="O41" s="16"/>
      <c r="P41" s="32"/>
      <c r="Q41" s="32">
        <v>169</v>
      </c>
      <c r="R41" s="32"/>
      <c r="S41" s="32"/>
      <c r="T41" s="32"/>
      <c r="U41" s="9">
        <f>Table3[[#This Row],[Current Bank]]-SUM(Table3[[#This Row],[VAT]:[Community Field]])</f>
        <v>0</v>
      </c>
      <c r="V41" s="9"/>
      <c r="W41" s="9"/>
      <c r="X41" s="9"/>
      <c r="Y41" s="9"/>
    </row>
    <row r="42" spans="1:25" x14ac:dyDescent="0.25">
      <c r="A42" s="20">
        <v>45947</v>
      </c>
      <c r="B42" s="14" t="s">
        <v>18</v>
      </c>
      <c r="C42" s="14" t="s">
        <v>60</v>
      </c>
      <c r="D42" s="27" t="s">
        <v>31</v>
      </c>
      <c r="E42" s="16">
        <v>350.29</v>
      </c>
      <c r="F42" s="16">
        <v>58.38</v>
      </c>
      <c r="G42" s="31"/>
      <c r="H42" s="16"/>
      <c r="I42" s="16"/>
      <c r="J42" s="32"/>
      <c r="K42" s="32"/>
      <c r="L42" s="16"/>
      <c r="M42" s="16"/>
      <c r="N42" s="16"/>
      <c r="O42" s="16"/>
      <c r="P42" s="32"/>
      <c r="Q42" s="32"/>
      <c r="R42" s="32"/>
      <c r="S42" s="32">
        <v>291.91000000000003</v>
      </c>
      <c r="T42" s="32"/>
      <c r="U42" s="9">
        <f>Table3[[#This Row],[Current Bank]]-SUM(Table3[[#This Row],[VAT]:[Community Field]])</f>
        <v>0</v>
      </c>
      <c r="V42" s="9"/>
      <c r="W42" s="9"/>
      <c r="X42" s="9"/>
      <c r="Y42" s="9"/>
    </row>
    <row r="43" spans="1:25" x14ac:dyDescent="0.25">
      <c r="A43" s="20">
        <v>45947</v>
      </c>
      <c r="B43" s="14" t="s">
        <v>18</v>
      </c>
      <c r="C43" s="14" t="s">
        <v>73</v>
      </c>
      <c r="D43" s="27" t="s">
        <v>31</v>
      </c>
      <c r="E43" s="16">
        <v>143.6</v>
      </c>
      <c r="F43" s="9">
        <v>23.93</v>
      </c>
      <c r="G43" s="1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16">
        <v>119.67</v>
      </c>
      <c r="U43" s="9">
        <f>Table3[[#This Row],[Current Bank]]-SUM(Table3[[#This Row],[VAT]:[Community Field]])</f>
        <v>0</v>
      </c>
      <c r="V43" s="9"/>
      <c r="W43" s="9"/>
      <c r="X43" s="9"/>
      <c r="Y43" s="9"/>
    </row>
    <row r="44" spans="1:25" x14ac:dyDescent="0.25">
      <c r="A44" s="20">
        <v>45919</v>
      </c>
      <c r="B44" s="14" t="s">
        <v>41</v>
      </c>
      <c r="C44" s="14" t="s">
        <v>32</v>
      </c>
      <c r="D44" s="27" t="s">
        <v>31</v>
      </c>
      <c r="E44" s="16">
        <v>4.25</v>
      </c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>
        <v>4.25</v>
      </c>
      <c r="S44" s="16"/>
      <c r="T44" s="16"/>
      <c r="U44" s="9">
        <f>Table3[[#This Row],[Current Bank]]-SUM(Table3[[#This Row],[VAT]:[Community Field]])</f>
        <v>0</v>
      </c>
      <c r="V44" s="9"/>
      <c r="W44" s="9"/>
      <c r="X44" s="9"/>
      <c r="Y44" s="9"/>
    </row>
    <row r="45" spans="1:25" x14ac:dyDescent="0.25">
      <c r="A45" s="20">
        <v>45924</v>
      </c>
      <c r="B45" s="14" t="s">
        <v>17</v>
      </c>
      <c r="C45" s="14" t="s">
        <v>23</v>
      </c>
      <c r="D45" s="27" t="s">
        <v>27</v>
      </c>
      <c r="E45" s="16">
        <v>24</v>
      </c>
      <c r="F45" s="16"/>
      <c r="G45" s="16"/>
      <c r="H45" s="16"/>
      <c r="I45" s="16"/>
      <c r="J45" s="16"/>
      <c r="K45" s="16"/>
      <c r="L45" s="16"/>
      <c r="M45" s="9">
        <v>24</v>
      </c>
      <c r="N45" s="16"/>
      <c r="O45" s="16"/>
      <c r="P45" s="16"/>
      <c r="Q45" s="16"/>
      <c r="R45" s="16"/>
      <c r="S45" s="16"/>
      <c r="T45" s="16"/>
      <c r="U45" s="9">
        <f>Table3[[#This Row],[Current Bank]]-SUM(Table3[[#This Row],[VAT]:[Community Field]])</f>
        <v>0</v>
      </c>
      <c r="V45" s="9"/>
      <c r="W45" s="9"/>
      <c r="X45" s="9"/>
      <c r="Y45" s="9"/>
    </row>
    <row r="46" spans="1:25" x14ac:dyDescent="0.25">
      <c r="A46" s="20">
        <v>45929</v>
      </c>
      <c r="B46" s="14" t="s">
        <v>44</v>
      </c>
      <c r="C46" s="14" t="s">
        <v>20</v>
      </c>
      <c r="D46" s="27" t="s">
        <v>27</v>
      </c>
      <c r="E46" s="16">
        <v>167.1</v>
      </c>
      <c r="F46" s="16">
        <v>27.85</v>
      </c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>
        <v>139.25</v>
      </c>
      <c r="U46" s="9">
        <f>Table3[[#This Row],[Current Bank]]-SUM(Table3[[#This Row],[VAT]:[Community Field]])</f>
        <v>0</v>
      </c>
      <c r="V46" s="9"/>
      <c r="W46" s="9"/>
      <c r="X46" s="9"/>
      <c r="Y46" s="9"/>
    </row>
    <row r="47" spans="1:25" x14ac:dyDescent="0.25">
      <c r="A47" s="20">
        <v>45950</v>
      </c>
      <c r="B47" s="14" t="s">
        <v>41</v>
      </c>
      <c r="C47" s="14" t="s">
        <v>32</v>
      </c>
      <c r="D47" s="27" t="s">
        <v>31</v>
      </c>
      <c r="E47" s="16">
        <v>4.25</v>
      </c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>
        <v>4.25</v>
      </c>
      <c r="S47" s="16"/>
      <c r="T47" s="16"/>
      <c r="U47" s="9">
        <f>Table3[[#This Row],[Current Bank]]-SUM(Table3[[#This Row],[VAT]:[Community Field]])</f>
        <v>0</v>
      </c>
      <c r="V47" s="9"/>
      <c r="W47" s="9"/>
      <c r="X47" s="9"/>
      <c r="Y47" s="9"/>
    </row>
    <row r="48" spans="1:25" x14ac:dyDescent="0.25">
      <c r="A48" s="20">
        <v>45953</v>
      </c>
      <c r="B48" s="14" t="s">
        <v>17</v>
      </c>
      <c r="C48" s="14" t="s">
        <v>23</v>
      </c>
      <c r="D48" s="27" t="s">
        <v>27</v>
      </c>
      <c r="E48" s="16">
        <v>24</v>
      </c>
      <c r="F48" s="16"/>
      <c r="G48" s="16"/>
      <c r="H48" s="16"/>
      <c r="I48" s="16"/>
      <c r="J48" s="16"/>
      <c r="K48" s="16"/>
      <c r="L48" s="16"/>
      <c r="M48" s="9">
        <v>24</v>
      </c>
      <c r="N48" s="9"/>
      <c r="O48" s="9"/>
      <c r="P48" s="9"/>
      <c r="Q48" s="16"/>
      <c r="R48" s="9"/>
      <c r="S48" s="9"/>
      <c r="T48" s="16"/>
      <c r="U48" s="9">
        <f>Table3[[#This Row],[Current Bank]]-SUM(Table3[[#This Row],[VAT]:[Community Field]])</f>
        <v>0</v>
      </c>
      <c r="V48" s="9"/>
      <c r="W48" s="9"/>
      <c r="X48" s="9"/>
      <c r="Y48" s="9"/>
    </row>
    <row r="49" spans="1:25" x14ac:dyDescent="0.25">
      <c r="A49" s="20">
        <v>45954</v>
      </c>
      <c r="B49" s="14" t="s">
        <v>17</v>
      </c>
      <c r="C49" s="14" t="s">
        <v>74</v>
      </c>
      <c r="D49" s="27" t="s">
        <v>31</v>
      </c>
      <c r="E49" s="16">
        <v>1670.76</v>
      </c>
      <c r="F49" s="16"/>
      <c r="G49" s="16"/>
      <c r="H49" s="16"/>
      <c r="I49" s="16"/>
      <c r="J49" s="16"/>
      <c r="K49" s="16"/>
      <c r="L49" s="16">
        <v>1670.76</v>
      </c>
      <c r="M49" s="16"/>
      <c r="N49" s="16"/>
      <c r="O49" s="16"/>
      <c r="P49" s="16"/>
      <c r="Q49" s="16"/>
      <c r="R49" s="16"/>
      <c r="S49" s="16"/>
      <c r="T49" s="16"/>
      <c r="U49" s="9">
        <f>Table3[[#This Row],[Current Bank]]-SUM(Table3[[#This Row],[VAT]:[Community Field]])</f>
        <v>0</v>
      </c>
      <c r="V49" s="9"/>
      <c r="W49" s="9"/>
      <c r="X49" s="9"/>
      <c r="Y49" s="9"/>
    </row>
    <row r="50" spans="1:25" x14ac:dyDescent="0.25">
      <c r="A50" s="20">
        <v>27694</v>
      </c>
      <c r="B50" s="13" t="s">
        <v>66</v>
      </c>
      <c r="C50" s="13" t="s">
        <v>29</v>
      </c>
      <c r="D50" s="27" t="s">
        <v>31</v>
      </c>
      <c r="E50" s="16">
        <v>289.42</v>
      </c>
      <c r="F50" s="10"/>
      <c r="G50" s="18"/>
      <c r="H50" s="11"/>
      <c r="I50" s="11"/>
      <c r="J50" s="11"/>
      <c r="K50" s="11"/>
      <c r="M50" s="9"/>
      <c r="N50" s="10"/>
      <c r="O50" s="10">
        <v>225</v>
      </c>
      <c r="P50" s="10"/>
      <c r="Q50" s="16">
        <v>64.42</v>
      </c>
      <c r="R50" s="8"/>
      <c r="S50" s="8"/>
      <c r="T50" s="8"/>
      <c r="U50" s="9">
        <f>Table3[[#This Row],[Current Bank]]-SUM(Table3[[#This Row],[VAT]:[Community Field]])</f>
        <v>0</v>
      </c>
      <c r="V50" s="9"/>
      <c r="W50" s="9"/>
      <c r="X50" s="9"/>
      <c r="Y50" s="9"/>
    </row>
    <row r="51" spans="1:25" x14ac:dyDescent="0.25">
      <c r="A51" s="20">
        <v>45957</v>
      </c>
      <c r="B51" s="13" t="s">
        <v>18</v>
      </c>
      <c r="C51" s="14" t="s">
        <v>45</v>
      </c>
      <c r="D51" s="27" t="s">
        <v>31</v>
      </c>
      <c r="E51" s="16">
        <v>1112.94</v>
      </c>
      <c r="F51" s="16"/>
      <c r="G51" s="16">
        <v>1058.6400000000001</v>
      </c>
      <c r="H51" s="16">
        <v>54.3</v>
      </c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9">
        <f>Table3[[#This Row],[Current Bank]]-SUM(Table3[[#This Row],[VAT]:[Community Field]])</f>
        <v>0</v>
      </c>
      <c r="V51" s="9"/>
      <c r="W51" s="9"/>
      <c r="X51" s="9"/>
      <c r="Y51" s="9"/>
    </row>
    <row r="52" spans="1:25" x14ac:dyDescent="0.25">
      <c r="A52" s="20">
        <v>45958</v>
      </c>
      <c r="B52" s="14" t="s">
        <v>44</v>
      </c>
      <c r="C52" s="14" t="s">
        <v>20</v>
      </c>
      <c r="D52" s="27" t="s">
        <v>27</v>
      </c>
      <c r="E52" s="16">
        <v>167.1</v>
      </c>
      <c r="F52" s="16">
        <v>27.85</v>
      </c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>
        <v>139.25</v>
      </c>
      <c r="U52" s="9">
        <f>Table3[[#This Row],[Current Bank]]-SUM(Table3[[#This Row],[VAT]:[Community Field]])</f>
        <v>0</v>
      </c>
      <c r="V52" s="9"/>
      <c r="W52" s="9"/>
      <c r="X52" s="9"/>
      <c r="Y52" s="9"/>
    </row>
    <row r="53" spans="1:25" x14ac:dyDescent="0.25">
      <c r="A53" s="20">
        <v>45965</v>
      </c>
      <c r="B53" s="13" t="s">
        <v>78</v>
      </c>
      <c r="C53" s="14" t="s">
        <v>79</v>
      </c>
      <c r="D53" s="27" t="s">
        <v>31</v>
      </c>
      <c r="E53" s="16">
        <v>10659.6</v>
      </c>
      <c r="F53" s="16">
        <v>1776.6</v>
      </c>
      <c r="G53" s="16"/>
      <c r="H53" s="16"/>
      <c r="I53" s="16"/>
      <c r="J53" s="16"/>
      <c r="K53" s="16"/>
      <c r="L53" s="16">
        <v>8883</v>
      </c>
      <c r="M53" s="16"/>
      <c r="N53" s="16"/>
      <c r="O53" s="16"/>
      <c r="P53" s="16"/>
      <c r="Q53" s="16"/>
      <c r="R53" s="16"/>
      <c r="S53" s="16"/>
      <c r="T53" s="16"/>
      <c r="U53" s="9">
        <f>Table3[[#This Row],[Current Bank]]-SUM(Table3[[#This Row],[VAT]:[Community Field]])</f>
        <v>0</v>
      </c>
      <c r="V53" s="9"/>
      <c r="W53" s="9"/>
      <c r="X53" s="9"/>
      <c r="Y53" s="9"/>
    </row>
    <row r="54" spans="1:25" x14ac:dyDescent="0.25">
      <c r="A54" s="20">
        <v>45979</v>
      </c>
      <c r="B54" s="14" t="s">
        <v>41</v>
      </c>
      <c r="C54" s="14" t="s">
        <v>32</v>
      </c>
      <c r="D54" s="27" t="s">
        <v>31</v>
      </c>
      <c r="E54" s="16">
        <v>4.25</v>
      </c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>
        <v>4.25</v>
      </c>
      <c r="S54" s="32"/>
      <c r="T54" s="32"/>
      <c r="U54" s="9">
        <f>Table3[[#This Row],[Current Bank]]-SUM(Table3[[#This Row],[VAT]:[Community Field]])</f>
        <v>0</v>
      </c>
      <c r="V54" s="9"/>
      <c r="W54" s="9"/>
      <c r="X54" s="9"/>
      <c r="Y54" s="9"/>
    </row>
    <row r="55" spans="1:25" x14ac:dyDescent="0.25">
      <c r="A55" s="20">
        <v>45981</v>
      </c>
      <c r="B55" s="13" t="s">
        <v>66</v>
      </c>
      <c r="C55" s="14" t="s">
        <v>29</v>
      </c>
      <c r="D55" s="27" t="s">
        <v>31</v>
      </c>
      <c r="E55" s="16">
        <v>263.88</v>
      </c>
      <c r="F55" s="16"/>
      <c r="G55" s="16"/>
      <c r="H55" s="16"/>
      <c r="I55" s="16"/>
      <c r="J55" s="16"/>
      <c r="K55" s="16"/>
      <c r="L55" s="16"/>
      <c r="M55" s="16"/>
      <c r="N55" s="16"/>
      <c r="O55" s="16">
        <v>225</v>
      </c>
      <c r="P55" s="16"/>
      <c r="Q55" s="16">
        <v>38.880000000000003</v>
      </c>
      <c r="R55" s="16"/>
      <c r="S55" s="16"/>
      <c r="T55" s="16"/>
      <c r="U55" s="9">
        <f>Table3[[#This Row],[Current Bank]]-SUM(Table3[[#This Row],[VAT]:[Community Field]])</f>
        <v>0</v>
      </c>
      <c r="V55" s="9"/>
      <c r="W55" s="9"/>
      <c r="X55" s="9"/>
      <c r="Y55" s="9"/>
    </row>
    <row r="56" spans="1:25" x14ac:dyDescent="0.25">
      <c r="A56" s="20">
        <v>45981</v>
      </c>
      <c r="B56" s="13" t="s">
        <v>71</v>
      </c>
      <c r="C56" s="14" t="s">
        <v>72</v>
      </c>
      <c r="D56" s="27" t="s">
        <v>31</v>
      </c>
      <c r="E56" s="16">
        <v>202.8</v>
      </c>
      <c r="F56" s="16">
        <v>33.799999999999997</v>
      </c>
      <c r="G56" s="31"/>
      <c r="H56" s="16"/>
      <c r="I56" s="16"/>
      <c r="J56" s="32"/>
      <c r="K56" s="32"/>
      <c r="L56" s="16"/>
      <c r="M56" s="16"/>
      <c r="N56" s="16"/>
      <c r="O56" s="16"/>
      <c r="P56" s="32"/>
      <c r="Q56" s="32">
        <v>169</v>
      </c>
      <c r="R56" s="9"/>
      <c r="S56" s="9"/>
      <c r="T56" s="16"/>
      <c r="U56" s="9">
        <f>Table3[[#This Row],[Current Bank]]-SUM(Table3[[#This Row],[VAT]:[Community Field]])</f>
        <v>0</v>
      </c>
      <c r="V56" s="9"/>
      <c r="W56" s="9"/>
      <c r="X56" s="9"/>
      <c r="Y56" s="9"/>
    </row>
    <row r="57" spans="1:25" x14ac:dyDescent="0.25">
      <c r="A57" s="20">
        <v>45981</v>
      </c>
      <c r="B57" s="14" t="s">
        <v>52</v>
      </c>
      <c r="C57" s="14" t="s">
        <v>80</v>
      </c>
      <c r="D57" s="27" t="s">
        <v>31</v>
      </c>
      <c r="E57" s="16">
        <v>25</v>
      </c>
      <c r="F57" s="10"/>
      <c r="G57" s="28"/>
      <c r="H57" s="11"/>
      <c r="I57" s="11"/>
      <c r="J57" s="29"/>
      <c r="K57" s="29"/>
      <c r="M57" s="9"/>
      <c r="N57" s="10"/>
      <c r="O57" s="10"/>
      <c r="P57" s="30"/>
      <c r="Q57" s="8">
        <v>25</v>
      </c>
      <c r="R57" s="8"/>
      <c r="S57" s="8"/>
      <c r="T57" s="8"/>
      <c r="U57" s="9">
        <f>Table3[[#This Row],[Current Bank]]-SUM(Table3[[#This Row],[VAT]:[Community Field]])</f>
        <v>0</v>
      </c>
      <c r="V57" s="9"/>
      <c r="W57" s="9"/>
      <c r="X57" s="9"/>
      <c r="Y57" s="9"/>
    </row>
    <row r="58" spans="1:25" x14ac:dyDescent="0.25">
      <c r="A58" s="20">
        <v>45981</v>
      </c>
      <c r="B58" s="14" t="s">
        <v>52</v>
      </c>
      <c r="C58" s="14" t="s">
        <v>80</v>
      </c>
      <c r="D58" s="27" t="s">
        <v>31</v>
      </c>
      <c r="E58" s="16">
        <v>25</v>
      </c>
      <c r="F58" s="10"/>
      <c r="G58" s="28"/>
      <c r="H58" s="11"/>
      <c r="I58" s="11"/>
      <c r="J58" s="29"/>
      <c r="K58" s="29"/>
      <c r="M58" s="9"/>
      <c r="N58" s="10"/>
      <c r="O58" s="10"/>
      <c r="P58" s="30"/>
      <c r="Q58" s="8">
        <v>25</v>
      </c>
      <c r="R58" s="8"/>
      <c r="S58" s="8"/>
      <c r="T58" s="8"/>
      <c r="U58" s="9">
        <f>Table3[[#This Row],[Current Bank]]-SUM(Table3[[#This Row],[VAT]:[Community Field]])</f>
        <v>0</v>
      </c>
      <c r="V58" s="9"/>
      <c r="W58" s="9"/>
      <c r="X58" s="9"/>
      <c r="Y58" s="9"/>
    </row>
    <row r="59" spans="1:25" x14ac:dyDescent="0.25">
      <c r="A59" s="20">
        <v>45985</v>
      </c>
      <c r="B59" s="14" t="s">
        <v>17</v>
      </c>
      <c r="C59" s="14" t="s">
        <v>23</v>
      </c>
      <c r="D59" s="27" t="s">
        <v>27</v>
      </c>
      <c r="E59" s="16">
        <v>24</v>
      </c>
      <c r="F59" s="16"/>
      <c r="G59" s="16"/>
      <c r="H59" s="16"/>
      <c r="I59" s="16"/>
      <c r="J59" s="16"/>
      <c r="K59" s="16"/>
      <c r="L59" s="16"/>
      <c r="M59" s="9">
        <v>24</v>
      </c>
      <c r="N59" s="16"/>
      <c r="O59" s="16"/>
      <c r="P59" s="16"/>
      <c r="Q59" s="16"/>
      <c r="R59" s="16"/>
      <c r="S59" s="16"/>
      <c r="T59" s="16"/>
      <c r="U59" s="9">
        <f>Table3[[#This Row],[Current Bank]]-SUM(Table3[[#This Row],[VAT]:[Community Field]])</f>
        <v>0</v>
      </c>
      <c r="V59" s="9"/>
      <c r="W59" s="9"/>
      <c r="X59" s="9"/>
      <c r="Y59" s="9"/>
    </row>
    <row r="60" spans="1:25" x14ac:dyDescent="0.25">
      <c r="A60" s="20">
        <v>45989</v>
      </c>
      <c r="B60" s="14" t="s">
        <v>44</v>
      </c>
      <c r="C60" s="14" t="s">
        <v>20</v>
      </c>
      <c r="D60" s="27" t="s">
        <v>27</v>
      </c>
      <c r="E60" s="16">
        <v>167.1</v>
      </c>
      <c r="F60" s="16">
        <v>27.85</v>
      </c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>
        <v>139.25</v>
      </c>
      <c r="U60" s="9">
        <f>Table3[[#This Row],[Current Bank]]-SUM(Table3[[#This Row],[VAT]:[Community Field]])</f>
        <v>0</v>
      </c>
      <c r="V60" s="9"/>
      <c r="W60" s="9"/>
      <c r="X60" s="9"/>
      <c r="Y60" s="9"/>
    </row>
    <row r="61" spans="1:25" x14ac:dyDescent="0.25">
      <c r="A61" s="21">
        <v>45995</v>
      </c>
      <c r="B61" s="13" t="s">
        <v>71</v>
      </c>
      <c r="C61" s="14" t="s">
        <v>81</v>
      </c>
      <c r="D61" s="27" t="s">
        <v>31</v>
      </c>
      <c r="E61" s="16">
        <v>70</v>
      </c>
      <c r="F61" s="9"/>
      <c r="G61" s="19"/>
      <c r="H61" s="9"/>
      <c r="I61" s="9"/>
      <c r="J61" s="9"/>
      <c r="K61" s="9"/>
      <c r="L61" s="9"/>
      <c r="M61" s="9"/>
      <c r="N61" s="9"/>
      <c r="O61" s="9"/>
      <c r="P61" s="9"/>
      <c r="Q61" s="9">
        <v>70</v>
      </c>
      <c r="R61" s="9"/>
      <c r="S61" s="9"/>
      <c r="T61" s="16"/>
      <c r="U61" s="9">
        <f>Table3[[#This Row],[Current Bank]]-SUM(Table3[[#This Row],[VAT]:[Community Field]])</f>
        <v>0</v>
      </c>
      <c r="V61" s="9"/>
      <c r="W61" s="9"/>
      <c r="X61" s="9"/>
      <c r="Y61" s="9"/>
    </row>
    <row r="62" spans="1:25" x14ac:dyDescent="0.25">
      <c r="A62" s="20">
        <v>46010</v>
      </c>
      <c r="B62" s="14" t="s">
        <v>41</v>
      </c>
      <c r="C62" s="14" t="s">
        <v>32</v>
      </c>
      <c r="D62" s="27" t="s">
        <v>31</v>
      </c>
      <c r="E62" s="16">
        <v>4.25</v>
      </c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>
        <v>4.25</v>
      </c>
      <c r="S62" s="8"/>
      <c r="T62" s="8"/>
      <c r="U62" s="9">
        <f>Table3[[#This Row],[Current Bank]]-SUM(Table3[[#This Row],[VAT]:[Community Field]])</f>
        <v>0</v>
      </c>
      <c r="V62" s="9"/>
      <c r="W62" s="9"/>
      <c r="X62" s="9"/>
      <c r="Y62" s="9"/>
    </row>
    <row r="63" spans="1:25" x14ac:dyDescent="0.25">
      <c r="A63" s="20">
        <v>46015</v>
      </c>
      <c r="B63" s="14" t="s">
        <v>17</v>
      </c>
      <c r="C63" s="14" t="s">
        <v>23</v>
      </c>
      <c r="D63" s="27" t="s">
        <v>27</v>
      </c>
      <c r="E63" s="16">
        <v>24</v>
      </c>
      <c r="F63" s="16"/>
      <c r="G63" s="16"/>
      <c r="H63" s="16"/>
      <c r="I63" s="16"/>
      <c r="J63" s="16"/>
      <c r="K63" s="16"/>
      <c r="L63" s="16"/>
      <c r="M63" s="9">
        <v>24</v>
      </c>
      <c r="N63" s="10"/>
      <c r="O63" s="10"/>
      <c r="P63" s="30"/>
      <c r="Q63" s="8"/>
      <c r="R63" s="8"/>
      <c r="S63" s="8"/>
      <c r="T63" s="8"/>
      <c r="U63" s="9">
        <f>Table3[[#This Row],[Current Bank]]-SUM(Table3[[#This Row],[VAT]:[Community Field]])</f>
        <v>0</v>
      </c>
      <c r="V63" s="9"/>
      <c r="W63" s="9"/>
      <c r="X63" s="9"/>
      <c r="Y63" s="9"/>
    </row>
    <row r="64" spans="1:25" x14ac:dyDescent="0.25">
      <c r="A64" s="20">
        <v>46020</v>
      </c>
      <c r="B64" s="14" t="s">
        <v>44</v>
      </c>
      <c r="C64" s="14" t="s">
        <v>20</v>
      </c>
      <c r="D64" s="27" t="s">
        <v>27</v>
      </c>
      <c r="E64" s="16">
        <v>167.1</v>
      </c>
      <c r="F64" s="16">
        <v>27.85</v>
      </c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>
        <v>139.25</v>
      </c>
      <c r="U64" s="9">
        <f>Table3[[#This Row],[Current Bank]]-SUM(Table3[[#This Row],[VAT]:[Community Field]])</f>
        <v>0</v>
      </c>
      <c r="V64" s="9"/>
      <c r="W64" s="9"/>
      <c r="X64" s="9"/>
      <c r="Y64" s="9"/>
    </row>
    <row r="65" spans="1:25" x14ac:dyDescent="0.25">
      <c r="A65" s="20">
        <v>46041</v>
      </c>
      <c r="B65" s="14" t="s">
        <v>41</v>
      </c>
      <c r="C65" s="14" t="s">
        <v>32</v>
      </c>
      <c r="D65" s="27" t="s">
        <v>31</v>
      </c>
      <c r="E65" s="16">
        <v>4.25</v>
      </c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>
        <v>4.25</v>
      </c>
      <c r="S65" s="9"/>
      <c r="T65" s="16"/>
      <c r="U65" s="9">
        <f>Table3[[#This Row],[Current Bank]]-SUM(Table3[[#This Row],[VAT]:[Community Field]])</f>
        <v>0</v>
      </c>
      <c r="V65" s="9"/>
      <c r="W65" s="9"/>
      <c r="X65" s="9"/>
      <c r="Y65" s="9"/>
    </row>
    <row r="66" spans="1:25" x14ac:dyDescent="0.25">
      <c r="A66" s="20">
        <v>46044</v>
      </c>
      <c r="B66" s="13" t="s">
        <v>66</v>
      </c>
      <c r="C66" s="14" t="s">
        <v>29</v>
      </c>
      <c r="D66" s="27" t="s">
        <v>31</v>
      </c>
      <c r="E66" s="34">
        <v>268</v>
      </c>
      <c r="F66" s="16"/>
      <c r="G66" s="16"/>
      <c r="H66" s="16"/>
      <c r="I66" s="16"/>
      <c r="J66" s="16"/>
      <c r="K66" s="16"/>
      <c r="L66" s="16"/>
      <c r="M66" s="16"/>
      <c r="N66" s="16"/>
      <c r="O66" s="16">
        <v>268</v>
      </c>
      <c r="P66" s="16"/>
      <c r="Q66" s="16"/>
      <c r="R66" s="16"/>
      <c r="S66" s="16"/>
      <c r="T66" s="16"/>
      <c r="U66" s="9">
        <f>Table3[[#This Row],[Current Bank]]-SUM(Table3[[#This Row],[VAT]:[Community Field]])</f>
        <v>0</v>
      </c>
      <c r="V66" s="9"/>
      <c r="W66" s="9"/>
      <c r="X66" s="9"/>
      <c r="Y66" s="9"/>
    </row>
    <row r="67" spans="1:25" x14ac:dyDescent="0.25">
      <c r="A67" s="20">
        <v>46044</v>
      </c>
      <c r="B67" s="14" t="s">
        <v>82</v>
      </c>
      <c r="C67" s="14" t="s">
        <v>83</v>
      </c>
      <c r="D67" s="27" t="s">
        <v>31</v>
      </c>
      <c r="E67" s="16">
        <v>576</v>
      </c>
      <c r="F67" s="10">
        <v>96</v>
      </c>
      <c r="G67" s="18"/>
      <c r="H67" s="11"/>
      <c r="I67" s="11"/>
      <c r="J67" s="11"/>
      <c r="K67" s="11"/>
      <c r="L67">
        <v>480</v>
      </c>
      <c r="M67" s="9"/>
      <c r="N67" s="10"/>
      <c r="O67" s="10"/>
      <c r="P67" s="10"/>
      <c r="Q67" s="8"/>
      <c r="R67" s="8"/>
      <c r="S67" s="8"/>
      <c r="T67" s="8"/>
      <c r="U67" s="9">
        <f>Table3[[#This Row],[Current Bank]]-SUM(Table3[[#This Row],[VAT]:[Community Field]])</f>
        <v>0</v>
      </c>
      <c r="V67" s="9"/>
      <c r="W67" s="9"/>
      <c r="X67" s="9"/>
      <c r="Y67" s="9"/>
    </row>
    <row r="68" spans="1:25" x14ac:dyDescent="0.25">
      <c r="A68" s="20">
        <v>46044</v>
      </c>
      <c r="B68" s="13" t="s">
        <v>18</v>
      </c>
      <c r="C68" s="14" t="s">
        <v>45</v>
      </c>
      <c r="D68" s="27" t="s">
        <v>31</v>
      </c>
      <c r="E68" s="16">
        <v>1067.46</v>
      </c>
      <c r="F68" s="16"/>
      <c r="G68" s="16">
        <v>1026.96</v>
      </c>
      <c r="H68" s="16">
        <v>40.5</v>
      </c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9">
        <f>Table3[[#This Row],[Current Bank]]-SUM(Table3[[#This Row],[VAT]:[Community Field]])</f>
        <v>0</v>
      </c>
      <c r="V68" s="9"/>
      <c r="W68" s="9"/>
      <c r="X68" s="9"/>
      <c r="Y68" s="9"/>
    </row>
    <row r="69" spans="1:25" x14ac:dyDescent="0.25">
      <c r="A69" s="20">
        <v>46044</v>
      </c>
      <c r="B69" s="13" t="s">
        <v>84</v>
      </c>
      <c r="C69" s="14" t="s">
        <v>85</v>
      </c>
      <c r="D69" s="27" t="s">
        <v>31</v>
      </c>
      <c r="E69" s="16">
        <v>500</v>
      </c>
      <c r="F69" s="16"/>
      <c r="G69" s="31"/>
      <c r="H69" s="16"/>
      <c r="I69" s="16"/>
      <c r="J69" s="32">
        <v>500</v>
      </c>
      <c r="K69" s="32"/>
      <c r="L69" s="16"/>
      <c r="M69" s="16"/>
      <c r="N69" s="16"/>
      <c r="O69" s="16"/>
      <c r="P69" s="32"/>
      <c r="Q69" s="32"/>
      <c r="R69" s="16"/>
      <c r="S69" s="32"/>
      <c r="T69" s="32"/>
      <c r="U69" s="9">
        <f>Table3[[#This Row],[Current Bank]]-SUM(Table3[[#This Row],[VAT]:[Community Field]])</f>
        <v>0</v>
      </c>
      <c r="V69" s="9"/>
      <c r="W69" s="9"/>
      <c r="X69" s="9"/>
      <c r="Y69" s="9"/>
    </row>
    <row r="70" spans="1:25" x14ac:dyDescent="0.25">
      <c r="A70" s="20">
        <v>46048</v>
      </c>
      <c r="B70" s="14" t="s">
        <v>17</v>
      </c>
      <c r="C70" s="14" t="s">
        <v>23</v>
      </c>
      <c r="D70" s="27" t="s">
        <v>27</v>
      </c>
      <c r="E70" s="16">
        <v>24</v>
      </c>
      <c r="F70" s="16"/>
      <c r="G70" s="16"/>
      <c r="H70" s="16"/>
      <c r="I70" s="16"/>
      <c r="J70" s="16"/>
      <c r="K70" s="16"/>
      <c r="L70" s="16"/>
      <c r="M70" s="9">
        <v>24</v>
      </c>
      <c r="N70" s="16"/>
      <c r="O70" s="16"/>
      <c r="P70" s="32"/>
      <c r="Q70" s="32"/>
      <c r="R70" s="16"/>
      <c r="S70" s="32"/>
      <c r="T70" s="32"/>
      <c r="U70" s="9">
        <f>Table3[[#This Row],[Current Bank]]-SUM(Table3[[#This Row],[VAT]:[Community Field]])</f>
        <v>0</v>
      </c>
      <c r="V70" s="9"/>
      <c r="W70" s="9"/>
      <c r="X70" s="9"/>
      <c r="Y70" s="9"/>
    </row>
    <row r="71" spans="1:25" x14ac:dyDescent="0.25">
      <c r="A71" s="20">
        <v>46050</v>
      </c>
      <c r="B71" s="14" t="s">
        <v>44</v>
      </c>
      <c r="C71" s="14" t="s">
        <v>20</v>
      </c>
      <c r="D71" s="27" t="s">
        <v>27</v>
      </c>
      <c r="E71" s="16">
        <v>167.1</v>
      </c>
      <c r="F71" s="16">
        <v>27.85</v>
      </c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>
        <v>139.25</v>
      </c>
      <c r="U71" s="9">
        <f>Table3[[#This Row],[Current Bank]]-SUM(Table3[[#This Row],[VAT]:[Community Field]])</f>
        <v>0</v>
      </c>
      <c r="V71" s="9"/>
      <c r="W71" s="9"/>
      <c r="X71" s="9"/>
      <c r="Y71" s="9"/>
    </row>
    <row r="72" spans="1:25" x14ac:dyDescent="0.25">
      <c r="A72" s="20">
        <v>46070</v>
      </c>
      <c r="B72" s="14" t="s">
        <v>41</v>
      </c>
      <c r="C72" s="14" t="s">
        <v>32</v>
      </c>
      <c r="D72" s="27" t="s">
        <v>31</v>
      </c>
      <c r="E72" s="16">
        <v>4.25</v>
      </c>
      <c r="F72" s="16"/>
      <c r="G72" s="16"/>
      <c r="H72" s="16"/>
      <c r="I72" s="16"/>
      <c r="J72" s="16"/>
      <c r="K72" s="16"/>
      <c r="L72" s="16"/>
      <c r="M72" s="16"/>
      <c r="N72" s="16"/>
      <c r="O72" s="34" t="s">
        <v>8</v>
      </c>
      <c r="P72" s="16"/>
      <c r="Q72" s="16"/>
      <c r="R72" s="16">
        <v>4.25</v>
      </c>
      <c r="S72" s="32"/>
      <c r="T72" s="32"/>
      <c r="U72" s="9">
        <f>Table3[[#This Row],[Current Bank]]-SUM(Table3[[#This Row],[VAT]:[Community Field]])</f>
        <v>0</v>
      </c>
      <c r="V72" s="9"/>
      <c r="W72" s="9"/>
      <c r="X72" s="9"/>
      <c r="Y72" s="9"/>
    </row>
    <row r="73" spans="1:25" x14ac:dyDescent="0.25">
      <c r="A73" s="20">
        <v>46076</v>
      </c>
      <c r="B73" s="13" t="s">
        <v>66</v>
      </c>
      <c r="C73" s="14" t="s">
        <v>29</v>
      </c>
      <c r="D73" s="27" t="s">
        <v>31</v>
      </c>
      <c r="E73" s="16">
        <v>266.60000000000002</v>
      </c>
      <c r="F73" s="16"/>
      <c r="G73" s="31"/>
      <c r="H73" s="16"/>
      <c r="I73" s="16"/>
      <c r="J73" s="32"/>
      <c r="K73" s="32"/>
      <c r="L73" s="16"/>
      <c r="M73" s="16"/>
      <c r="N73" s="16"/>
      <c r="O73" s="16">
        <v>266.60000000000002</v>
      </c>
      <c r="P73" s="32"/>
      <c r="Q73" s="32"/>
      <c r="R73" s="16"/>
      <c r="S73" s="32"/>
      <c r="T73" s="32"/>
      <c r="U73" s="9">
        <f>Table3[[#This Row],[Current Bank]]-SUM(Table3[[#This Row],[VAT]:[Community Field]])</f>
        <v>0</v>
      </c>
      <c r="V73" s="9"/>
      <c r="W73" s="9"/>
      <c r="X73" s="9"/>
      <c r="Y73" s="9"/>
    </row>
    <row r="74" spans="1:25" x14ac:dyDescent="0.25">
      <c r="A74" s="20">
        <v>46076</v>
      </c>
      <c r="B74" s="13" t="s">
        <v>71</v>
      </c>
      <c r="C74" s="14" t="s">
        <v>72</v>
      </c>
      <c r="D74" s="27" t="s">
        <v>31</v>
      </c>
      <c r="E74" s="16">
        <v>202.8</v>
      </c>
      <c r="F74" s="16">
        <v>33.799999999999997</v>
      </c>
      <c r="G74" s="31"/>
      <c r="H74" s="16"/>
      <c r="I74" s="16"/>
      <c r="J74" s="32"/>
      <c r="K74" s="32"/>
      <c r="L74" s="16"/>
      <c r="M74" s="16"/>
      <c r="N74" s="16"/>
      <c r="O74" s="16"/>
      <c r="P74" s="32"/>
      <c r="Q74" s="32">
        <v>169</v>
      </c>
      <c r="R74" s="16"/>
      <c r="S74" s="32"/>
      <c r="T74" s="32"/>
      <c r="U74" s="9">
        <f>Table3[[#This Row],[Current Bank]]-SUM(Table3[[#This Row],[VAT]:[Community Field]])</f>
        <v>0</v>
      </c>
      <c r="V74" s="9"/>
      <c r="W74" s="9"/>
      <c r="X74" s="9"/>
      <c r="Y74" s="9"/>
    </row>
    <row r="75" spans="1:25" x14ac:dyDescent="0.25">
      <c r="A75" s="20">
        <v>46077</v>
      </c>
      <c r="B75" s="14" t="s">
        <v>17</v>
      </c>
      <c r="C75" s="14" t="s">
        <v>23</v>
      </c>
      <c r="D75" s="27" t="s">
        <v>27</v>
      </c>
      <c r="E75" s="16">
        <v>24</v>
      </c>
      <c r="F75" s="16"/>
      <c r="G75" s="50"/>
      <c r="H75" s="16"/>
      <c r="I75" s="16"/>
      <c r="J75" s="16"/>
      <c r="K75" s="16"/>
      <c r="L75" s="16"/>
      <c r="M75" s="9">
        <v>24</v>
      </c>
      <c r="N75" s="16"/>
      <c r="O75" s="16"/>
      <c r="P75" s="16"/>
      <c r="Q75" s="16"/>
      <c r="R75" s="16"/>
      <c r="S75" s="16"/>
      <c r="T75" s="16"/>
      <c r="U75" s="9">
        <f>Table3[[#This Row],[Current Bank]]-SUM(Table3[[#This Row],[VAT]:[Community Field]])</f>
        <v>0</v>
      </c>
      <c r="V75" s="9"/>
      <c r="W75" s="9"/>
      <c r="X75" s="9"/>
      <c r="Y75" s="9"/>
    </row>
    <row r="76" spans="1:25" x14ac:dyDescent="0.25">
      <c r="A76" s="20">
        <v>46080</v>
      </c>
      <c r="B76" s="14" t="s">
        <v>86</v>
      </c>
      <c r="C76" s="14" t="s">
        <v>87</v>
      </c>
      <c r="D76" s="27" t="s">
        <v>31</v>
      </c>
      <c r="E76" s="16">
        <v>950</v>
      </c>
      <c r="F76" s="16"/>
      <c r="G76" s="16"/>
      <c r="H76" s="34"/>
      <c r="I76" s="34"/>
      <c r="J76" s="16"/>
      <c r="K76" s="16">
        <v>950</v>
      </c>
      <c r="L76" s="16"/>
      <c r="M76" s="16"/>
      <c r="N76" s="16"/>
      <c r="O76" s="16"/>
      <c r="P76" s="16"/>
      <c r="Q76" s="16"/>
      <c r="R76" s="16"/>
      <c r="S76" s="16"/>
      <c r="T76" s="16"/>
      <c r="U76" s="9">
        <f>Table3[[#This Row],[Current Bank]]-SUM(Table3[[#This Row],[VAT]:[Community Field]])</f>
        <v>0</v>
      </c>
      <c r="V76" s="9"/>
      <c r="W76" s="9"/>
      <c r="X76" s="9"/>
      <c r="Y76" s="9"/>
    </row>
    <row r="77" spans="1:25" x14ac:dyDescent="0.25">
      <c r="A77" s="20">
        <v>46083</v>
      </c>
      <c r="B77" s="14" t="s">
        <v>44</v>
      </c>
      <c r="C77" s="14" t="s">
        <v>20</v>
      </c>
      <c r="D77" s="27" t="s">
        <v>27</v>
      </c>
      <c r="E77" s="16">
        <v>167.1</v>
      </c>
      <c r="F77" s="16">
        <v>27.85</v>
      </c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>
        <v>139.25</v>
      </c>
      <c r="U77" s="9">
        <f>Table3[[#This Row],[Current Bank]]-SUM(Table3[[#This Row],[VAT]:[Community Field]])</f>
        <v>0</v>
      </c>
      <c r="V77" s="9"/>
      <c r="W77" s="9"/>
      <c r="X77" s="9"/>
      <c r="Y77" s="9"/>
    </row>
    <row r="78" spans="1:25" x14ac:dyDescent="0.25">
      <c r="A78" s="20">
        <v>46098</v>
      </c>
      <c r="B78" s="14" t="s">
        <v>41</v>
      </c>
      <c r="C78" s="14" t="s">
        <v>32</v>
      </c>
      <c r="D78" s="27" t="s">
        <v>31</v>
      </c>
      <c r="E78" s="16">
        <v>4.25</v>
      </c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>
        <v>4.25</v>
      </c>
      <c r="S78" s="8"/>
      <c r="T78" s="8"/>
      <c r="U78" s="9">
        <f>Table3[[#This Row],[Current Bank]]-SUM(Table3[[#This Row],[VAT]:[Community Field]])</f>
        <v>0</v>
      </c>
      <c r="V78" s="9"/>
      <c r="W78" s="9"/>
      <c r="X78" s="9"/>
      <c r="Y78" s="9"/>
    </row>
    <row r="79" spans="1:25" x14ac:dyDescent="0.25">
      <c r="A79" s="20">
        <v>46104</v>
      </c>
      <c r="B79" s="13" t="s">
        <v>66</v>
      </c>
      <c r="C79" s="14" t="s">
        <v>29</v>
      </c>
      <c r="D79" s="27" t="s">
        <v>31</v>
      </c>
      <c r="E79" s="16">
        <v>259.25</v>
      </c>
      <c r="F79" s="9"/>
      <c r="G79" s="19"/>
      <c r="H79" s="9"/>
      <c r="I79" s="9"/>
      <c r="J79" s="9"/>
      <c r="K79" s="9"/>
      <c r="L79" s="9"/>
      <c r="M79" s="9"/>
      <c r="N79" s="9"/>
      <c r="O79" s="9">
        <v>259.25</v>
      </c>
      <c r="P79" s="9"/>
      <c r="Q79" s="9"/>
      <c r="R79" s="9"/>
      <c r="S79" s="9"/>
      <c r="T79" s="16"/>
      <c r="U79" s="9">
        <f>Table3[[#This Row],[Current Bank]]-SUM(Table3[[#This Row],[VAT]:[Community Field]])</f>
        <v>0</v>
      </c>
      <c r="V79" s="9"/>
      <c r="W79" s="9"/>
      <c r="X79" s="9"/>
      <c r="Y79" s="9"/>
    </row>
    <row r="80" spans="1:25" x14ac:dyDescent="0.25">
      <c r="A80" s="20">
        <v>46104</v>
      </c>
      <c r="B80" s="13" t="s">
        <v>66</v>
      </c>
      <c r="C80" s="14" t="s">
        <v>29</v>
      </c>
      <c r="D80" s="27" t="s">
        <v>31</v>
      </c>
      <c r="E80" s="16">
        <v>248.6</v>
      </c>
      <c r="F80" s="9"/>
      <c r="G80" s="19"/>
      <c r="H80" s="9"/>
      <c r="I80" s="9"/>
      <c r="J80" s="9"/>
      <c r="K80" s="9"/>
      <c r="L80" s="9"/>
      <c r="M80" s="9"/>
      <c r="N80" s="9"/>
      <c r="O80" s="9">
        <v>248.6</v>
      </c>
      <c r="P80" s="9"/>
      <c r="Q80" s="9"/>
      <c r="R80" s="9"/>
      <c r="S80" s="9"/>
      <c r="T80" s="32"/>
      <c r="U80" s="9">
        <f>Table3[[#This Row],[Current Bank]]-SUM(Table3[[#This Row],[VAT]:[Community Field]])</f>
        <v>0</v>
      </c>
      <c r="V80" s="9"/>
      <c r="W80" s="9"/>
      <c r="X80" s="9"/>
      <c r="Y80" s="9"/>
    </row>
    <row r="81" spans="1:25" x14ac:dyDescent="0.25">
      <c r="A81" s="20">
        <v>46104</v>
      </c>
      <c r="B81" s="13" t="s">
        <v>71</v>
      </c>
      <c r="C81" s="14" t="s">
        <v>72</v>
      </c>
      <c r="D81" s="27" t="s">
        <v>31</v>
      </c>
      <c r="E81" s="16">
        <v>202.8</v>
      </c>
      <c r="F81" s="16">
        <v>33.799999999999997</v>
      </c>
      <c r="G81" s="31"/>
      <c r="H81" s="16"/>
      <c r="I81" s="16"/>
      <c r="J81" s="32"/>
      <c r="K81" s="32"/>
      <c r="L81" s="16"/>
      <c r="M81" s="16"/>
      <c r="N81" s="16"/>
      <c r="O81" s="16"/>
      <c r="P81" s="32"/>
      <c r="Q81" s="32">
        <v>169</v>
      </c>
      <c r="R81" s="9"/>
      <c r="S81" s="9"/>
      <c r="T81" s="32"/>
      <c r="U81" s="9">
        <f>Table3[[#This Row],[Current Bank]]-SUM(Table3[[#This Row],[VAT]:[Community Field]])</f>
        <v>0</v>
      </c>
      <c r="V81" s="9"/>
      <c r="W81" s="9"/>
      <c r="X81" s="9"/>
      <c r="Y81" s="9"/>
    </row>
    <row r="82" spans="1:25" ht="16.2" customHeight="1" x14ac:dyDescent="0.25">
      <c r="A82" s="20">
        <v>46105</v>
      </c>
      <c r="B82" s="14" t="s">
        <v>17</v>
      </c>
      <c r="C82" s="14" t="s">
        <v>23</v>
      </c>
      <c r="D82" s="27" t="s">
        <v>27</v>
      </c>
      <c r="E82" s="16">
        <v>24</v>
      </c>
      <c r="F82" s="16"/>
      <c r="G82" s="16"/>
      <c r="H82" s="16"/>
      <c r="I82" s="16"/>
      <c r="J82" s="16"/>
      <c r="K82" s="16"/>
      <c r="L82" s="16"/>
      <c r="M82" s="9">
        <v>24</v>
      </c>
      <c r="N82" s="10"/>
      <c r="O82" s="10"/>
      <c r="P82" s="10"/>
      <c r="Q82" s="8"/>
      <c r="R82" s="8"/>
      <c r="S82" s="8"/>
      <c r="T82" s="8"/>
      <c r="U82" s="9">
        <f>Table3[[#This Row],[Current Bank]]-SUM(Table3[[#This Row],[VAT]:[Community Field]])</f>
        <v>0</v>
      </c>
      <c r="V82" s="9"/>
      <c r="W82" s="9"/>
      <c r="X82" s="9"/>
      <c r="Y82" s="9"/>
    </row>
    <row r="83" spans="1:25" x14ac:dyDescent="0.25">
      <c r="A83" s="20">
        <v>46105</v>
      </c>
      <c r="B83" s="13" t="s">
        <v>88</v>
      </c>
      <c r="C83" s="14" t="s">
        <v>89</v>
      </c>
      <c r="D83" s="27" t="s">
        <v>90</v>
      </c>
      <c r="E83" s="16">
        <v>47</v>
      </c>
      <c r="F83" s="10"/>
      <c r="G83" s="16"/>
      <c r="H83" s="11"/>
      <c r="I83" s="11"/>
      <c r="J83" s="29"/>
      <c r="K83" s="29"/>
      <c r="M83" s="9"/>
      <c r="N83" s="10"/>
      <c r="O83" s="10"/>
      <c r="P83" s="30"/>
      <c r="Q83" s="8">
        <v>47</v>
      </c>
      <c r="R83" s="8"/>
      <c r="S83" s="8"/>
      <c r="T83" s="8"/>
      <c r="U83" s="9">
        <f>Table3[[#This Row],[Current Bank]]-SUM(Table3[[#This Row],[VAT]:[Community Field]])</f>
        <v>0</v>
      </c>
      <c r="V83" s="9"/>
      <c r="W83" s="9"/>
      <c r="X83" s="9"/>
      <c r="Y83" s="9"/>
    </row>
    <row r="84" spans="1:25" x14ac:dyDescent="0.25">
      <c r="A84" s="20">
        <v>46111</v>
      </c>
      <c r="B84" s="14" t="s">
        <v>44</v>
      </c>
      <c r="C84" s="14" t="s">
        <v>20</v>
      </c>
      <c r="D84" s="27" t="s">
        <v>27</v>
      </c>
      <c r="E84" s="16">
        <v>167.1</v>
      </c>
      <c r="F84" s="16">
        <v>27.85</v>
      </c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>
        <v>139.25</v>
      </c>
      <c r="U84" s="9">
        <f>Table3[[#This Row],[Current Bank]]-SUM(Table3[[#This Row],[VAT]:[Community Field]])</f>
        <v>0</v>
      </c>
      <c r="V84" s="9"/>
      <c r="W84" s="9"/>
      <c r="X84" s="9"/>
      <c r="Y84" s="9"/>
    </row>
    <row r="85" spans="1:25" x14ac:dyDescent="0.25">
      <c r="A85" s="20">
        <v>46112</v>
      </c>
      <c r="B85" s="13" t="s">
        <v>18</v>
      </c>
      <c r="C85" s="14" t="s">
        <v>45</v>
      </c>
      <c r="D85" s="27" t="s">
        <v>31</v>
      </c>
      <c r="E85" s="16">
        <v>1458.26</v>
      </c>
      <c r="F85" s="10"/>
      <c r="G85" s="16">
        <v>1410.61</v>
      </c>
      <c r="H85" s="11">
        <v>47.65</v>
      </c>
      <c r="I85" s="11"/>
      <c r="J85" s="29"/>
      <c r="K85" s="29"/>
      <c r="M85" s="9"/>
      <c r="N85" s="10"/>
      <c r="O85" s="10"/>
      <c r="P85" s="30"/>
      <c r="Q85" s="8"/>
      <c r="R85" s="8"/>
      <c r="S85" s="8"/>
      <c r="T85" s="8"/>
      <c r="U85" s="9">
        <f>Table3[[#This Row],[Current Bank]]-SUM(Table3[[#This Row],[VAT]:[Community Field]])</f>
        <v>0</v>
      </c>
      <c r="V85" s="9"/>
      <c r="W85" s="9"/>
      <c r="X85" s="9"/>
      <c r="Y85" s="9"/>
    </row>
    <row r="86" spans="1:25" x14ac:dyDescent="0.25">
      <c r="A86" s="20">
        <v>46092</v>
      </c>
      <c r="B86" s="14" t="s">
        <v>41</v>
      </c>
      <c r="C86" s="14" t="s">
        <v>32</v>
      </c>
      <c r="D86" s="27" t="s">
        <v>31</v>
      </c>
      <c r="E86" s="16">
        <v>4.25</v>
      </c>
      <c r="F86" s="16"/>
      <c r="G86" s="16"/>
      <c r="H86" s="16"/>
      <c r="I86" s="16"/>
      <c r="J86" s="16"/>
      <c r="K86" s="16"/>
      <c r="L86" s="16"/>
      <c r="M86" s="16"/>
      <c r="N86" s="16"/>
      <c r="O86" s="34" t="s">
        <v>8</v>
      </c>
      <c r="P86" s="16"/>
      <c r="Q86" s="16"/>
      <c r="R86" s="16">
        <v>4.25</v>
      </c>
      <c r="S86" s="32"/>
      <c r="T86" s="32"/>
      <c r="U86" s="9">
        <f>Table3[[#This Row],[Current Bank]]-SUM(Table3[[#This Row],[VAT]:[Community Field]])</f>
        <v>0</v>
      </c>
      <c r="V86" s="9"/>
      <c r="W86" s="9"/>
      <c r="X86" s="9"/>
      <c r="Y86" s="9"/>
    </row>
    <row r="87" spans="1:25" x14ac:dyDescent="0.25">
      <c r="A87" s="21">
        <v>46112</v>
      </c>
      <c r="B87" s="13" t="s">
        <v>93</v>
      </c>
      <c r="C87" s="14" t="s">
        <v>95</v>
      </c>
      <c r="D87" s="27" t="s">
        <v>90</v>
      </c>
      <c r="E87" s="16">
        <v>271.7</v>
      </c>
      <c r="F87" s="10"/>
      <c r="G87" s="16">
        <v>95.6</v>
      </c>
      <c r="H87" s="11"/>
      <c r="I87" s="11">
        <v>176.1</v>
      </c>
      <c r="J87" s="29"/>
      <c r="K87" s="29"/>
      <c r="M87" s="9"/>
      <c r="N87" s="10"/>
      <c r="O87" s="10"/>
      <c r="P87" s="30"/>
      <c r="Q87" s="8"/>
      <c r="R87" s="8"/>
      <c r="S87" s="8"/>
      <c r="T87" s="8"/>
      <c r="U87" s="9">
        <f>Table3[[#This Row],[Current Bank]]-SUM(Table3[[#This Row],[VAT]:[Community Field]])</f>
        <v>0</v>
      </c>
      <c r="V87" s="9"/>
      <c r="W87" s="9"/>
      <c r="X87" s="9"/>
      <c r="Y87" s="9"/>
    </row>
    <row r="88" spans="1:25" ht="13.8" thickBot="1" x14ac:dyDescent="0.3">
      <c r="A88" s="20"/>
      <c r="B88" s="13"/>
      <c r="C88" s="14"/>
      <c r="D88" s="27"/>
      <c r="E88" s="16"/>
      <c r="F88" s="10"/>
      <c r="G88" s="36"/>
      <c r="H88" s="11"/>
      <c r="I88" s="11"/>
      <c r="J88" s="37"/>
      <c r="K88" s="37"/>
      <c r="M88" s="9"/>
      <c r="N88" s="10"/>
      <c r="O88" s="10"/>
      <c r="P88" s="33"/>
      <c r="Q88" s="38"/>
      <c r="R88" s="8"/>
      <c r="S88" s="38"/>
      <c r="T88" s="38"/>
      <c r="U88" s="9">
        <f>Table3[[#This Row],[Current Bank]]-SUM(Table3[[#This Row],[VAT]:[Community Field]])</f>
        <v>0</v>
      </c>
      <c r="V88" s="9"/>
      <c r="W88" s="9"/>
      <c r="X88" s="9"/>
      <c r="Y88" s="9"/>
    </row>
    <row r="89" spans="1:25" ht="14.4" thickTop="1" thickBot="1" x14ac:dyDescent="0.3">
      <c r="A89" s="39"/>
      <c r="B89" s="40"/>
      <c r="C89" s="40" t="s">
        <v>9</v>
      </c>
      <c r="D89" s="40"/>
      <c r="E89" s="41">
        <f>SUM(E3:E87)</f>
        <v>30063.53999999999</v>
      </c>
      <c r="F89" s="41">
        <f>SUM(F3:F87)</f>
        <v>2735.98</v>
      </c>
      <c r="G89" s="41">
        <f>SUM(G3:G87)</f>
        <v>4587.09</v>
      </c>
      <c r="H89" s="41">
        <f>SUM(H3:H87)</f>
        <v>203.14000000000001</v>
      </c>
      <c r="I89" s="41">
        <f>SUM(I3:I87)</f>
        <v>176.1</v>
      </c>
      <c r="J89" s="41">
        <f>SUM(J3:J87)</f>
        <v>500</v>
      </c>
      <c r="K89" s="41">
        <f>SUM(K3:K87)</f>
        <v>950</v>
      </c>
      <c r="L89" s="41">
        <f>SUM(L3:L87)</f>
        <v>11395.630000000001</v>
      </c>
      <c r="M89" s="41">
        <f>SUM(M3:M87)</f>
        <v>288</v>
      </c>
      <c r="N89" s="41">
        <f>SUM(N3:N87)</f>
        <v>544.04</v>
      </c>
      <c r="O89" s="41">
        <f>SUM(O3:O87)</f>
        <v>2474.4499999999998</v>
      </c>
      <c r="P89" s="41">
        <f>SUM(P3:P87)</f>
        <v>535</v>
      </c>
      <c r="Q89" s="41">
        <f>SUM(Q3:Q87)</f>
        <v>3147.59</v>
      </c>
      <c r="R89" s="41">
        <f>SUM(R3:R87)</f>
        <v>51</v>
      </c>
      <c r="S89" s="41">
        <f>SUM(S3:S87)</f>
        <v>583.82000000000005</v>
      </c>
      <c r="T89" s="41">
        <f>SUM(T3:T87)</f>
        <v>1891.6999999999998</v>
      </c>
      <c r="U89" s="41">
        <f>SUM(U3:U87)</f>
        <v>0</v>
      </c>
      <c r="V89" s="9"/>
      <c r="W89" s="9"/>
      <c r="X89" s="9"/>
      <c r="Y89" s="9"/>
    </row>
    <row r="90" spans="1:25" ht="13.8" thickTop="1" x14ac:dyDescent="0.25">
      <c r="A90" s="1"/>
      <c r="E90" s="17"/>
      <c r="F90" s="9"/>
      <c r="G90" s="1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1:25" x14ac:dyDescent="0.25">
      <c r="A91" s="1"/>
      <c r="E91" s="17"/>
      <c r="F91" s="9"/>
      <c r="G91" s="1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 x14ac:dyDescent="0.25">
      <c r="A92" s="1"/>
      <c r="D92" s="2"/>
      <c r="E92" s="17"/>
      <c r="F92" s="9">
        <f>SUM(F89:T89)</f>
        <v>30063.540000000005</v>
      </c>
      <c r="G92" s="1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spans="1:25" x14ac:dyDescent="0.25">
      <c r="A93" s="1"/>
      <c r="E93" s="17"/>
      <c r="F93" s="9"/>
      <c r="G93" s="1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1:25" x14ac:dyDescent="0.25">
      <c r="A94" s="1"/>
      <c r="E94" s="17"/>
      <c r="F94" s="9"/>
      <c r="G94" s="1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1:25" ht="12" customHeight="1" x14ac:dyDescent="0.25">
      <c r="A95" s="1"/>
      <c r="E95" s="17"/>
      <c r="F95" s="9"/>
      <c r="G95" s="1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 ht="15" customHeight="1" x14ac:dyDescent="0.25">
      <c r="A96" s="1"/>
      <c r="F96" s="9"/>
      <c r="G96" s="1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1:25" ht="15" customHeight="1" x14ac:dyDescent="0.25">
      <c r="A97" s="1"/>
      <c r="F97" s="9"/>
      <c r="G97" s="1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1:25" ht="15" customHeight="1" x14ac:dyDescent="0.25">
      <c r="A98" s="1"/>
      <c r="F98" s="9"/>
      <c r="G98" s="1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 ht="15" customHeight="1" x14ac:dyDescent="0.25">
      <c r="A99" s="1"/>
      <c r="F99" s="9"/>
      <c r="G99" s="1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 ht="15" customHeight="1" x14ac:dyDescent="0.25">
      <c r="A100" s="1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spans="1:25" ht="15" customHeight="1" x14ac:dyDescent="0.25"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spans="1:25" ht="15" customHeight="1" x14ac:dyDescent="0.25"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 x14ac:dyDescent="0.25">
      <c r="E103" t="s">
        <v>8</v>
      </c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x14ac:dyDescent="0.25">
      <c r="U104" s="9"/>
      <c r="V104" s="9"/>
      <c r="W104" s="9"/>
      <c r="X104" s="9"/>
      <c r="Y104" s="9"/>
    </row>
    <row r="105" spans="1:25" x14ac:dyDescent="0.25">
      <c r="U105" s="9"/>
      <c r="V105" s="9"/>
      <c r="W105" s="9"/>
      <c r="X105" s="9"/>
      <c r="Y105" s="9"/>
    </row>
    <row r="106" spans="1:25" x14ac:dyDescent="0.25">
      <c r="U106" s="9"/>
      <c r="V106" s="9"/>
      <c r="W106" s="9"/>
      <c r="X106" s="9"/>
      <c r="Y106" s="9"/>
    </row>
    <row r="107" spans="1:25" x14ac:dyDescent="0.25">
      <c r="U107" s="9"/>
      <c r="V107" s="9"/>
      <c r="W107" s="9"/>
      <c r="X107" s="9"/>
      <c r="Y107" s="9"/>
    </row>
    <row r="108" spans="1:25" x14ac:dyDescent="0.25">
      <c r="U108" s="9"/>
      <c r="V108" s="9"/>
      <c r="W108" s="9"/>
      <c r="X108" s="9"/>
      <c r="Y108" s="9"/>
    </row>
    <row r="109" spans="1:25" x14ac:dyDescent="0.25">
      <c r="U109" s="9"/>
      <c r="V109" s="9"/>
      <c r="W109" s="9"/>
      <c r="X109" s="9"/>
      <c r="Y109" s="9"/>
    </row>
    <row r="110" spans="1:25" x14ac:dyDescent="0.25">
      <c r="U110" s="9"/>
      <c r="V110" s="9"/>
      <c r="W110" s="9"/>
      <c r="X110" s="9"/>
      <c r="Y110" s="9"/>
    </row>
    <row r="111" spans="1:25" x14ac:dyDescent="0.25">
      <c r="U111" s="9"/>
      <c r="V111" s="9"/>
      <c r="W111" s="9"/>
      <c r="X111" s="9"/>
      <c r="Y111" s="9"/>
    </row>
    <row r="112" spans="1:25" x14ac:dyDescent="0.25">
      <c r="U112" s="9"/>
      <c r="V112" s="9"/>
      <c r="W112" s="9"/>
      <c r="X112" s="9"/>
      <c r="Y112" s="9"/>
    </row>
    <row r="113" spans="21:25" x14ac:dyDescent="0.25">
      <c r="U113" s="9"/>
      <c r="V113" s="9"/>
      <c r="W113" s="9"/>
      <c r="X113" s="9"/>
      <c r="Y113" s="9"/>
    </row>
    <row r="114" spans="21:25" x14ac:dyDescent="0.25">
      <c r="U114" s="9"/>
      <c r="V114" s="9"/>
      <c r="W114" s="9"/>
      <c r="X114" s="9"/>
      <c r="Y114" s="9"/>
    </row>
    <row r="115" spans="21:25" x14ac:dyDescent="0.25">
      <c r="U115" s="9"/>
      <c r="V115" s="9"/>
      <c r="W115" s="9"/>
      <c r="X115" s="9"/>
      <c r="Y115" s="9"/>
    </row>
    <row r="116" spans="21:25" x14ac:dyDescent="0.25">
      <c r="U116" s="9"/>
      <c r="V116" s="9"/>
      <c r="W116" s="9"/>
      <c r="X116" s="9"/>
      <c r="Y116" s="9"/>
    </row>
    <row r="117" spans="21:25" ht="15" customHeight="1" x14ac:dyDescent="0.25">
      <c r="U117" s="9"/>
      <c r="V117" s="9"/>
      <c r="W117" s="9"/>
      <c r="X117" s="9"/>
      <c r="Y117" s="9"/>
    </row>
    <row r="118" spans="21:25" x14ac:dyDescent="0.25">
      <c r="U118" s="9"/>
      <c r="V118" s="9"/>
      <c r="W118" s="9"/>
      <c r="X118" s="9"/>
      <c r="Y118" s="9"/>
    </row>
    <row r="119" spans="21:25" x14ac:dyDescent="0.25">
      <c r="U119" s="9"/>
      <c r="V119" s="9"/>
      <c r="W119" s="9"/>
      <c r="X119" s="9"/>
      <c r="Y119" s="9"/>
    </row>
    <row r="120" spans="21:25" x14ac:dyDescent="0.25">
      <c r="U120" s="9"/>
      <c r="V120" s="9"/>
      <c r="W120" s="9"/>
      <c r="X120" s="9"/>
      <c r="Y120" s="9"/>
    </row>
    <row r="121" spans="21:25" x14ac:dyDescent="0.25">
      <c r="U121" s="9"/>
      <c r="V121" s="9"/>
      <c r="W121" s="9"/>
      <c r="X121" s="9"/>
      <c r="Y121" s="9"/>
    </row>
    <row r="122" spans="21:25" x14ac:dyDescent="0.25">
      <c r="U122" s="9"/>
      <c r="V122" s="9"/>
      <c r="W122" s="9"/>
      <c r="X122" s="9"/>
      <c r="Y122" s="9"/>
    </row>
    <row r="123" spans="21:25" x14ac:dyDescent="0.25">
      <c r="U123" s="9"/>
      <c r="V123" s="9"/>
      <c r="W123" s="9"/>
      <c r="X123" s="9"/>
      <c r="Y123" s="9"/>
    </row>
    <row r="124" spans="21:25" x14ac:dyDescent="0.25">
      <c r="U124" s="9"/>
      <c r="V124" s="9"/>
      <c r="W124" s="9"/>
      <c r="X124" s="9"/>
      <c r="Y124" s="9"/>
    </row>
    <row r="125" spans="21:25" x14ac:dyDescent="0.25">
      <c r="U125" s="9"/>
      <c r="V125" s="9"/>
      <c r="W125" s="9"/>
      <c r="X125" s="9"/>
      <c r="Y125" s="9"/>
    </row>
    <row r="126" spans="21:25" x14ac:dyDescent="0.25">
      <c r="U126" s="9"/>
      <c r="V126" s="9"/>
      <c r="W126" s="9"/>
      <c r="X126" s="9"/>
      <c r="Y126" s="9"/>
    </row>
    <row r="127" spans="21:25" x14ac:dyDescent="0.25">
      <c r="U127" s="9"/>
      <c r="V127" s="9"/>
      <c r="W127" s="9"/>
      <c r="X127" s="9"/>
      <c r="Y127" s="9"/>
    </row>
    <row r="128" spans="21:25" x14ac:dyDescent="0.25">
      <c r="U128" s="9"/>
      <c r="V128" s="9"/>
      <c r="W128" s="9"/>
      <c r="X128" s="9"/>
      <c r="Y128" s="9"/>
    </row>
    <row r="129" spans="21:25" x14ac:dyDescent="0.25">
      <c r="U129" s="9"/>
      <c r="V129" s="9"/>
      <c r="W129" s="9"/>
      <c r="X129" s="9"/>
      <c r="Y129" s="9"/>
    </row>
    <row r="130" spans="21:25" x14ac:dyDescent="0.25">
      <c r="U130" s="9"/>
      <c r="V130" s="9"/>
      <c r="W130" s="9"/>
      <c r="X130" s="9"/>
      <c r="Y130" s="9"/>
    </row>
    <row r="131" spans="21:25" x14ac:dyDescent="0.25">
      <c r="U131" s="9"/>
      <c r="V131" s="9"/>
      <c r="W131" s="9"/>
      <c r="X131" s="9"/>
      <c r="Y131" s="9"/>
    </row>
    <row r="132" spans="21:25" x14ac:dyDescent="0.25">
      <c r="U132" s="9"/>
      <c r="V132" s="9"/>
      <c r="W132" s="9"/>
      <c r="X132" s="9"/>
      <c r="Y132" s="9"/>
    </row>
    <row r="133" spans="21:25" x14ac:dyDescent="0.25">
      <c r="U133" s="9"/>
      <c r="V133" s="9"/>
      <c r="W133" s="9"/>
      <c r="X133" s="9"/>
      <c r="Y133" s="9"/>
    </row>
    <row r="134" spans="21:25" x14ac:dyDescent="0.25">
      <c r="U134" s="9"/>
      <c r="V134" s="9"/>
      <c r="W134" s="9"/>
      <c r="X134" s="9"/>
      <c r="Y134" s="9"/>
    </row>
    <row r="135" spans="21:25" x14ac:dyDescent="0.25">
      <c r="U135" s="9"/>
      <c r="V135" s="9"/>
      <c r="W135" s="9"/>
      <c r="X135" s="9"/>
      <c r="Y135" s="9"/>
    </row>
    <row r="136" spans="21:25" x14ac:dyDescent="0.25">
      <c r="U136" s="9"/>
      <c r="V136" s="9"/>
      <c r="W136" s="9"/>
      <c r="X136" s="9"/>
      <c r="Y136" s="9"/>
    </row>
    <row r="137" spans="21:25" x14ac:dyDescent="0.25">
      <c r="U137" s="9"/>
      <c r="V137" s="9"/>
      <c r="W137" s="9"/>
      <c r="X137" s="9"/>
      <c r="Y137" s="9"/>
    </row>
    <row r="138" spans="21:25" x14ac:dyDescent="0.25">
      <c r="U138" s="9"/>
      <c r="V138" s="9"/>
      <c r="W138" s="9"/>
      <c r="X138" s="9"/>
      <c r="Y138" s="9"/>
    </row>
    <row r="139" spans="21:25" x14ac:dyDescent="0.25">
      <c r="U139" s="9"/>
      <c r="V139" s="9"/>
      <c r="W139" s="9"/>
      <c r="X139" s="9"/>
      <c r="Y139" s="9"/>
    </row>
    <row r="140" spans="21:25" x14ac:dyDescent="0.25">
      <c r="U140" s="9"/>
      <c r="V140" s="9"/>
      <c r="W140" s="9"/>
      <c r="X140" s="9"/>
      <c r="Y140" s="9"/>
    </row>
    <row r="141" spans="21:25" x14ac:dyDescent="0.25">
      <c r="U141" s="9"/>
      <c r="V141" s="9"/>
      <c r="W141" s="9"/>
      <c r="X141" s="9"/>
      <c r="Y141" s="9"/>
    </row>
    <row r="142" spans="21:25" x14ac:dyDescent="0.25">
      <c r="U142" s="9"/>
      <c r="V142" s="9"/>
      <c r="W142" s="9"/>
      <c r="X142" s="9"/>
      <c r="Y142" s="9"/>
    </row>
    <row r="143" spans="21:25" x14ac:dyDescent="0.25">
      <c r="U143" s="9"/>
      <c r="V143" s="9"/>
      <c r="W143" s="9"/>
      <c r="X143" s="9"/>
      <c r="Y143" s="9"/>
    </row>
    <row r="144" spans="21:25" ht="11.25" customHeight="1" x14ac:dyDescent="0.25">
      <c r="U144" s="9"/>
      <c r="V144" s="9"/>
      <c r="W144" s="9"/>
      <c r="X144" s="9"/>
      <c r="Y144" s="9"/>
    </row>
    <row r="145" spans="21:25" x14ac:dyDescent="0.25">
      <c r="U145" s="9"/>
      <c r="V145" s="9"/>
      <c r="W145" s="9"/>
      <c r="X145" s="9"/>
      <c r="Y145" s="9"/>
    </row>
    <row r="146" spans="21:25" x14ac:dyDescent="0.25">
      <c r="U146" s="8"/>
      <c r="V146" s="8"/>
      <c r="W146" s="8"/>
      <c r="X146" s="8"/>
      <c r="Y146" s="8"/>
    </row>
    <row r="147" spans="21:25" x14ac:dyDescent="0.25">
      <c r="U147" s="9"/>
      <c r="V147" s="9"/>
      <c r="W147" s="9"/>
      <c r="X147" s="9"/>
      <c r="Y147" s="9"/>
    </row>
    <row r="148" spans="21:25" x14ac:dyDescent="0.25">
      <c r="U148" s="9"/>
      <c r="V148" s="9"/>
      <c r="W148" s="9"/>
      <c r="X148" s="9"/>
      <c r="Y148" s="9"/>
    </row>
    <row r="149" spans="21:25" x14ac:dyDescent="0.25">
      <c r="U149" s="9"/>
      <c r="V149" s="9"/>
      <c r="W149" s="9"/>
      <c r="X149" s="9"/>
      <c r="Y149" s="9"/>
    </row>
    <row r="150" spans="21:25" x14ac:dyDescent="0.25">
      <c r="U150" s="9"/>
      <c r="V150" s="9"/>
      <c r="W150" s="9"/>
      <c r="X150" s="9"/>
      <c r="Y150" s="9"/>
    </row>
    <row r="151" spans="21:25" x14ac:dyDescent="0.25">
      <c r="U151" s="9"/>
      <c r="V151" s="9"/>
      <c r="W151" s="9"/>
      <c r="X151" s="9"/>
      <c r="Y151" s="9"/>
    </row>
    <row r="152" spans="21:25" x14ac:dyDescent="0.25">
      <c r="U152" s="9"/>
      <c r="V152" s="9"/>
      <c r="W152" s="9"/>
      <c r="X152" s="9"/>
      <c r="Y152" s="9"/>
    </row>
    <row r="153" spans="21:25" x14ac:dyDescent="0.25">
      <c r="U153" s="9"/>
      <c r="V153" s="9"/>
      <c r="W153" s="9"/>
      <c r="X153" s="9"/>
      <c r="Y153" s="9"/>
    </row>
    <row r="154" spans="21:25" x14ac:dyDescent="0.25">
      <c r="U154" s="9"/>
      <c r="V154" s="9"/>
      <c r="W154" s="9"/>
      <c r="X154" s="9"/>
      <c r="Y154" s="9"/>
    </row>
    <row r="155" spans="21:25" x14ac:dyDescent="0.25">
      <c r="U155" s="9"/>
      <c r="V155" s="9"/>
      <c r="W155" s="9"/>
      <c r="X155" s="9"/>
      <c r="Y155" s="9"/>
    </row>
    <row r="156" spans="21:25" x14ac:dyDescent="0.25">
      <c r="U156" s="9"/>
      <c r="V156" s="9"/>
      <c r="W156" s="9"/>
      <c r="X156" s="9"/>
      <c r="Y156" s="9"/>
    </row>
    <row r="157" spans="21:25" x14ac:dyDescent="0.25">
      <c r="U157" s="9"/>
      <c r="V157" s="9"/>
      <c r="W157" s="9"/>
      <c r="X157" s="9"/>
      <c r="Y157" s="9"/>
    </row>
    <row r="158" spans="21:25" x14ac:dyDescent="0.25">
      <c r="U158" s="9"/>
      <c r="V158" s="9"/>
      <c r="W158" s="9"/>
      <c r="X158" s="9"/>
      <c r="Y158" s="9"/>
    </row>
    <row r="159" spans="21:25" x14ac:dyDescent="0.25">
      <c r="U159" s="9"/>
      <c r="V159" s="9"/>
      <c r="W159" s="9"/>
      <c r="X159" s="9"/>
      <c r="Y159" s="9"/>
    </row>
    <row r="160" spans="21:25" x14ac:dyDescent="0.25">
      <c r="U160" s="9"/>
      <c r="V160" s="9"/>
      <c r="W160" s="9"/>
      <c r="X160" s="9"/>
      <c r="Y160" s="9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52" fitToHeight="0" orientation="landscape" horizontalDpi="1200" verticalDpi="1200" r:id="rId1"/>
  <headerFooter alignWithMargins="0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6"/>
  <sheetViews>
    <sheetView zoomScale="85" zoomScaleNormal="85" workbookViewId="0">
      <pane xSplit="1" ySplit="2" topLeftCell="B3" activePane="bottomRight" state="frozen"/>
      <selection pane="topRight" activeCell="C1" sqref="C1"/>
      <selection pane="bottomLeft" activeCell="A5" sqref="A5"/>
      <selection pane="bottomRight" activeCell="Q9" sqref="Q9"/>
    </sheetView>
  </sheetViews>
  <sheetFormatPr defaultColWidth="8.88671875" defaultRowHeight="13.2" x14ac:dyDescent="0.25"/>
  <cols>
    <col min="1" max="1" width="11.21875" customWidth="1"/>
    <col min="2" max="2" width="36" customWidth="1"/>
    <col min="3" max="3" width="14.33203125" customWidth="1"/>
    <col min="4" max="4" width="10.44140625" customWidth="1"/>
    <col min="5" max="5" width="11.6640625" customWidth="1"/>
    <col min="6" max="9" width="11.44140625" customWidth="1"/>
    <col min="10" max="10" width="10.33203125" bestFit="1" customWidth="1"/>
    <col min="11" max="11" width="13.88671875" customWidth="1"/>
  </cols>
  <sheetData>
    <row r="1" spans="1:11" ht="15.6" x14ac:dyDescent="0.3">
      <c r="A1" s="35" t="s">
        <v>35</v>
      </c>
    </row>
    <row r="2" spans="1:11" ht="26.4" x14ac:dyDescent="0.25">
      <c r="A2" s="12" t="s">
        <v>4</v>
      </c>
      <c r="B2" s="12" t="s">
        <v>5</v>
      </c>
      <c r="C2" t="s">
        <v>11</v>
      </c>
      <c r="D2" s="5" t="s">
        <v>1</v>
      </c>
      <c r="E2" s="5" t="s">
        <v>3</v>
      </c>
      <c r="F2" s="5" t="s">
        <v>24</v>
      </c>
      <c r="G2" s="5" t="s">
        <v>10</v>
      </c>
      <c r="H2" s="5" t="s">
        <v>76</v>
      </c>
      <c r="I2" s="5" t="s">
        <v>19</v>
      </c>
      <c r="K2" s="5"/>
    </row>
    <row r="3" spans="1:11" x14ac:dyDescent="0.25">
      <c r="A3" s="22">
        <v>45756</v>
      </c>
      <c r="B3" s="47" t="s">
        <v>19</v>
      </c>
      <c r="C3">
        <v>14.02</v>
      </c>
      <c r="D3" s="5"/>
      <c r="E3" s="5"/>
      <c r="F3" s="48"/>
      <c r="G3" s="5"/>
      <c r="H3" s="5"/>
      <c r="I3" s="2">
        <v>14.02</v>
      </c>
      <c r="K3" s="5"/>
    </row>
    <row r="4" spans="1:11" x14ac:dyDescent="0.25">
      <c r="A4" s="4">
        <v>45762</v>
      </c>
      <c r="B4" s="3" t="s">
        <v>1</v>
      </c>
      <c r="C4" s="2">
        <v>17500</v>
      </c>
      <c r="D4" s="2">
        <v>17500</v>
      </c>
      <c r="E4" s="2"/>
      <c r="F4" s="2"/>
      <c r="G4" s="2"/>
      <c r="H4" s="2"/>
      <c r="I4" s="2"/>
    </row>
    <row r="5" spans="1:11" x14ac:dyDescent="0.25">
      <c r="A5" s="4">
        <v>45786</v>
      </c>
      <c r="B5" s="3" t="s">
        <v>19</v>
      </c>
      <c r="C5" s="2">
        <v>17.61</v>
      </c>
      <c r="D5" s="2"/>
      <c r="E5" s="2"/>
      <c r="F5" s="2"/>
      <c r="G5" s="2"/>
      <c r="H5" s="2"/>
      <c r="I5" s="2">
        <v>17.61</v>
      </c>
    </row>
    <row r="6" spans="1:11" x14ac:dyDescent="0.25">
      <c r="A6" s="4">
        <v>45790</v>
      </c>
      <c r="B6" s="3" t="s">
        <v>36</v>
      </c>
      <c r="C6" s="2">
        <v>775.1</v>
      </c>
      <c r="D6" s="2"/>
      <c r="E6" s="2"/>
      <c r="F6" s="2"/>
      <c r="G6" s="2">
        <v>775.1</v>
      </c>
      <c r="H6" s="2"/>
      <c r="I6" s="2"/>
      <c r="J6" s="7"/>
      <c r="K6" s="3"/>
    </row>
    <row r="7" spans="1:11" x14ac:dyDescent="0.25">
      <c r="A7" s="4">
        <v>45817</v>
      </c>
      <c r="B7" s="47" t="s">
        <v>19</v>
      </c>
      <c r="C7" s="2">
        <v>21.37</v>
      </c>
      <c r="D7" s="2"/>
      <c r="E7" s="2"/>
      <c r="F7" s="2"/>
      <c r="G7" s="2"/>
      <c r="H7" s="2"/>
      <c r="I7" s="2">
        <v>21.37</v>
      </c>
      <c r="J7" s="7"/>
      <c r="K7" s="3"/>
    </row>
    <row r="8" spans="1:11" x14ac:dyDescent="0.25">
      <c r="A8" s="4">
        <v>45847</v>
      </c>
      <c r="B8" s="47" t="s">
        <v>19</v>
      </c>
      <c r="C8" s="2">
        <v>18.399999999999999</v>
      </c>
      <c r="D8" s="2"/>
      <c r="E8" s="2"/>
      <c r="F8" s="2"/>
      <c r="G8" s="2"/>
      <c r="H8" s="2"/>
      <c r="I8" s="2">
        <v>18.399999999999999</v>
      </c>
      <c r="J8" s="7"/>
      <c r="K8" s="3"/>
    </row>
    <row r="9" spans="1:11" x14ac:dyDescent="0.25">
      <c r="A9" s="4">
        <v>45880</v>
      </c>
      <c r="B9" s="47" t="s">
        <v>19</v>
      </c>
      <c r="C9" s="2">
        <v>19.07</v>
      </c>
      <c r="D9" s="2"/>
      <c r="E9" s="2"/>
      <c r="F9" s="2"/>
      <c r="G9" s="2"/>
      <c r="H9" s="2"/>
      <c r="I9" s="2">
        <v>19.07</v>
      </c>
      <c r="J9" s="7"/>
      <c r="K9" s="3"/>
    </row>
    <row r="10" spans="1:11" x14ac:dyDescent="0.25">
      <c r="A10" s="4">
        <v>45887</v>
      </c>
      <c r="B10" s="47" t="s">
        <v>61</v>
      </c>
      <c r="C10" s="2">
        <v>123.17</v>
      </c>
      <c r="D10" s="2"/>
      <c r="E10" s="2"/>
      <c r="F10" s="2">
        <v>123.17</v>
      </c>
      <c r="G10" s="2"/>
      <c r="H10" s="2"/>
      <c r="I10" s="2"/>
      <c r="J10" s="7"/>
      <c r="K10" s="3"/>
    </row>
    <row r="11" spans="1:11" x14ac:dyDescent="0.25">
      <c r="A11" s="4">
        <v>45889</v>
      </c>
      <c r="B11" s="47" t="s">
        <v>62</v>
      </c>
      <c r="C11" s="2">
        <v>333.11</v>
      </c>
      <c r="D11" s="2"/>
      <c r="E11" s="2"/>
      <c r="F11" s="2">
        <v>333.11</v>
      </c>
      <c r="G11" s="2"/>
      <c r="H11" s="2"/>
      <c r="I11" s="2"/>
      <c r="J11" s="7"/>
      <c r="K11" s="3"/>
    </row>
    <row r="12" spans="1:11" x14ac:dyDescent="0.25">
      <c r="A12" s="4">
        <v>45909</v>
      </c>
      <c r="B12" s="47" t="s">
        <v>19</v>
      </c>
      <c r="C12" s="2">
        <v>15.89</v>
      </c>
      <c r="D12" s="2"/>
      <c r="E12" s="2"/>
      <c r="F12" s="2"/>
      <c r="G12" s="2"/>
      <c r="H12" s="2"/>
      <c r="I12" s="2">
        <v>15.89</v>
      </c>
      <c r="J12" s="7"/>
      <c r="K12" s="3"/>
    </row>
    <row r="13" spans="1:11" x14ac:dyDescent="0.25">
      <c r="A13" s="4">
        <v>45939</v>
      </c>
      <c r="B13" s="47" t="s">
        <v>19</v>
      </c>
      <c r="C13" s="2">
        <v>13.89</v>
      </c>
      <c r="D13" s="2"/>
      <c r="E13" s="2"/>
      <c r="F13" s="2"/>
      <c r="G13" s="2"/>
      <c r="H13" s="2"/>
      <c r="I13" s="2">
        <v>13.89</v>
      </c>
      <c r="J13" s="7"/>
      <c r="K13" s="3"/>
    </row>
    <row r="14" spans="1:11" x14ac:dyDescent="0.25">
      <c r="A14" s="22">
        <v>45950</v>
      </c>
      <c r="B14" s="47" t="s">
        <v>75</v>
      </c>
      <c r="C14" s="2">
        <v>6400</v>
      </c>
      <c r="D14" s="2"/>
      <c r="E14" s="2"/>
      <c r="F14" s="2"/>
      <c r="G14" s="2"/>
      <c r="H14" s="2">
        <v>6400</v>
      </c>
      <c r="I14" s="2"/>
      <c r="J14" s="7"/>
      <c r="K14" s="3"/>
    </row>
    <row r="15" spans="1:11" x14ac:dyDescent="0.25">
      <c r="A15" s="22">
        <v>45950</v>
      </c>
      <c r="B15" s="47" t="s">
        <v>77</v>
      </c>
      <c r="C15" s="2">
        <v>2606.7399999999998</v>
      </c>
      <c r="D15" s="2"/>
      <c r="E15" s="2">
        <v>2606.7399999999998</v>
      </c>
      <c r="F15" s="2"/>
      <c r="G15" s="2"/>
      <c r="H15" s="2"/>
      <c r="I15" s="2"/>
      <c r="J15" s="7"/>
      <c r="K15" s="3"/>
    </row>
    <row r="16" spans="1:11" x14ac:dyDescent="0.25">
      <c r="A16" s="4">
        <v>45971</v>
      </c>
      <c r="B16" s="47" t="s">
        <v>19</v>
      </c>
      <c r="C16" s="2">
        <v>12.33</v>
      </c>
      <c r="D16" s="2"/>
      <c r="E16" s="2"/>
      <c r="F16" s="2"/>
      <c r="G16" s="2"/>
      <c r="H16" s="2"/>
      <c r="I16" s="2">
        <v>12.33</v>
      </c>
      <c r="J16" s="7"/>
      <c r="K16" s="3"/>
    </row>
    <row r="17" spans="1:11" x14ac:dyDescent="0.25">
      <c r="A17" s="4">
        <v>46000</v>
      </c>
      <c r="B17" s="47" t="s">
        <v>19</v>
      </c>
      <c r="C17" s="2">
        <v>9.6300000000000008</v>
      </c>
      <c r="D17" s="2"/>
      <c r="E17" s="2"/>
      <c r="F17" s="2"/>
      <c r="G17" s="2"/>
      <c r="H17" s="2"/>
      <c r="I17" s="2">
        <v>9.6300000000000008</v>
      </c>
      <c r="J17" s="7"/>
      <c r="K17" s="3"/>
    </row>
    <row r="18" spans="1:11" x14ac:dyDescent="0.25">
      <c r="A18" s="4">
        <v>46031</v>
      </c>
      <c r="B18" s="47" t="s">
        <v>19</v>
      </c>
      <c r="C18" s="2">
        <v>10.3</v>
      </c>
      <c r="D18" s="2"/>
      <c r="E18" s="2"/>
      <c r="F18" s="2"/>
      <c r="G18" s="2"/>
      <c r="H18" s="2"/>
      <c r="I18" s="2">
        <v>10.3</v>
      </c>
      <c r="J18" s="7"/>
      <c r="K18" s="3"/>
    </row>
    <row r="19" spans="1:11" x14ac:dyDescent="0.25">
      <c r="A19" s="4">
        <v>46076</v>
      </c>
      <c r="B19" s="47" t="s">
        <v>19</v>
      </c>
      <c r="C19" s="2">
        <v>9.14</v>
      </c>
      <c r="D19" s="2"/>
      <c r="E19" s="2"/>
      <c r="F19" s="2"/>
      <c r="G19" s="2"/>
      <c r="H19" s="2"/>
      <c r="I19" s="2">
        <v>9.14</v>
      </c>
      <c r="J19" s="7"/>
      <c r="K19" s="3"/>
    </row>
    <row r="20" spans="1:11" x14ac:dyDescent="0.25">
      <c r="A20" s="4">
        <v>46090</v>
      </c>
      <c r="B20" s="47" t="s">
        <v>19</v>
      </c>
      <c r="C20" s="2">
        <v>7.35</v>
      </c>
      <c r="D20" s="2"/>
      <c r="E20" s="2"/>
      <c r="F20" s="2"/>
      <c r="G20" s="2"/>
      <c r="H20" s="2"/>
      <c r="I20" s="2">
        <v>7.35</v>
      </c>
      <c r="J20" s="7"/>
      <c r="K20" s="3"/>
    </row>
    <row r="21" spans="1:11" x14ac:dyDescent="0.25">
      <c r="A21" s="4"/>
      <c r="B21" s="14"/>
      <c r="D21" s="3"/>
      <c r="E21" s="3"/>
      <c r="F21" s="3"/>
      <c r="G21" s="3"/>
      <c r="H21" s="3"/>
      <c r="I21" s="2"/>
      <c r="J21" s="3"/>
      <c r="K21" s="3"/>
    </row>
    <row r="22" spans="1:11" ht="13.8" thickBot="1" x14ac:dyDescent="0.3">
      <c r="A22" s="24"/>
      <c r="B22" s="25" t="s">
        <v>7</v>
      </c>
      <c r="C22" s="26">
        <f t="shared" ref="C22:I22" si="0">SUM(C3:C21)</f>
        <v>27907.119999999995</v>
      </c>
      <c r="D22" s="26">
        <f t="shared" si="0"/>
        <v>17500</v>
      </c>
      <c r="E22" s="26">
        <f t="shared" si="0"/>
        <v>2606.7399999999998</v>
      </c>
      <c r="F22" s="26">
        <f t="shared" si="0"/>
        <v>456.28000000000003</v>
      </c>
      <c r="G22" s="26">
        <f t="shared" si="0"/>
        <v>775.1</v>
      </c>
      <c r="H22" s="26">
        <f t="shared" si="0"/>
        <v>6400</v>
      </c>
      <c r="I22" s="26">
        <f t="shared" si="0"/>
        <v>169.00000000000003</v>
      </c>
      <c r="J22" s="7"/>
      <c r="K22" s="3"/>
    </row>
    <row r="23" spans="1:11" ht="13.8" thickTop="1" x14ac:dyDescent="0.25">
      <c r="A23" s="4"/>
      <c r="C23" s="23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15"/>
      <c r="C24" s="2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15"/>
      <c r="D25" s="23">
        <f>SUM(D22:I22)</f>
        <v>27907.119999999995</v>
      </c>
    </row>
    <row r="26" spans="1:11" x14ac:dyDescent="0.25">
      <c r="A26" s="15"/>
    </row>
    <row r="28" spans="1:11" x14ac:dyDescent="0.25">
      <c r="C28" t="s">
        <v>8</v>
      </c>
    </row>
    <row r="36" spans="2:2" x14ac:dyDescent="0.25">
      <c r="B36" t="s">
        <v>8</v>
      </c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94" orientation="landscape" horizontalDpi="1200" verticalDpi="1200" r:id="rId1"/>
  <headerFooter alignWithMargins="0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payments</vt:lpstr>
      <vt:lpstr>receipts</vt:lpstr>
      <vt:lpstr>payments!Print_Area</vt:lpstr>
      <vt:lpstr>receipts!Print_Area</vt:lpstr>
      <vt:lpstr>payments!Print_Titles</vt:lpstr>
    </vt:vector>
  </TitlesOfParts>
  <Company>University of Bristol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davis</dc:creator>
  <cp:lastModifiedBy>Nancy Chapman</cp:lastModifiedBy>
  <cp:lastPrinted>2026-05-06T19:28:20Z</cp:lastPrinted>
  <dcterms:created xsi:type="dcterms:W3CDTF">2013-05-30T14:20:05Z</dcterms:created>
  <dcterms:modified xsi:type="dcterms:W3CDTF">2026-05-06T19:38:44Z</dcterms:modified>
</cp:coreProperties>
</file>